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7.xml"/>
  <Override ContentType="application/vnd.openxmlformats-officedocument.drawingml.chart+xml" PartName="/xl/charts/chart27.xml"/>
  <Override ContentType="application/vnd.openxmlformats-officedocument.drawingml.chart+xml" PartName="/xl/charts/chart43.xml"/>
  <Override ContentType="application/vnd.openxmlformats-officedocument.drawingml.chart+xml" PartName="/xl/charts/chart78.xml"/>
  <Override ContentType="application/vnd.openxmlformats-officedocument.drawingml.chart+xml" PartName="/xl/charts/chart35.xml"/>
  <Override ContentType="application/vnd.openxmlformats-officedocument.drawingml.chart+xml" PartName="/xl/charts/chart61.xml"/>
  <Override ContentType="application/vnd.openxmlformats-officedocument.drawingml.chart+xml" PartName="/xl/charts/chart94.xml"/>
  <Override ContentType="application/vnd.openxmlformats-officedocument.drawingml.chart+xml" PartName="/xl/charts/chart17.xml"/>
  <Override ContentType="application/vnd.openxmlformats-officedocument.drawingml.chart+xml" PartName="/xl/charts/chart25.xml"/>
  <Override ContentType="application/vnd.openxmlformats-officedocument.drawingml.chart+xml" PartName="/xl/charts/chart68.xml"/>
  <Override ContentType="application/vnd.openxmlformats-officedocument.drawingml.chart+xml" PartName="/xl/charts/chart51.xml"/>
  <Override ContentType="application/vnd.openxmlformats-officedocument.drawingml.chart+xml" PartName="/xl/charts/chart86.xml"/>
  <Override ContentType="application/vnd.openxmlformats-officedocument.drawingml.chart+xml" PartName="/xl/charts/chart29.xml"/>
  <Override ContentType="application/vnd.openxmlformats-officedocument.drawingml.chart+xml" PartName="/xl/charts/chart20.xml"/>
  <Override ContentType="application/vnd.openxmlformats-officedocument.drawingml.chart+xml" PartName="/xl/charts/chart33.xml"/>
  <Override ContentType="application/vnd.openxmlformats-officedocument.drawingml.chart+xml" PartName="/xl/charts/chart63.xml"/>
  <Override ContentType="application/vnd.openxmlformats-officedocument.drawingml.chart+xml" PartName="/xl/charts/chart76.xml"/>
  <Override ContentType="application/vnd.openxmlformats-officedocument.drawingml.chart+xml" PartName="/xl/charts/chart58.xml"/>
  <Override ContentType="application/vnd.openxmlformats-officedocument.drawingml.chart+xml" PartName="/xl/charts/chart45.xml"/>
  <Override ContentType="application/vnd.openxmlformats-officedocument.drawingml.chart+xml" PartName="/xl/charts/chart15.xml"/>
  <Override ContentType="application/vnd.openxmlformats-officedocument.drawingml.chart+xml" PartName="/xl/charts/chart102.xml"/>
  <Override ContentType="application/vnd.openxmlformats-officedocument.drawingml.chart+xml" PartName="/xl/charts/chart92.xml"/>
  <Override ContentType="application/vnd.openxmlformats-officedocument.drawingml.chart+xml" PartName="/xl/charts/chart5.xml"/>
  <Override ContentType="application/vnd.openxmlformats-officedocument.drawingml.chart+xml" PartName="/xl/charts/chart88.xml"/>
  <Override ContentType="application/vnd.openxmlformats-officedocument.drawingml.chart+xml" PartName="/xl/charts/chart57.xml"/>
  <Override ContentType="application/vnd.openxmlformats-officedocument.drawingml.chart+xml" PartName="/xl/charts/chart14.xml"/>
  <Override ContentType="application/vnd.openxmlformats-officedocument.drawingml.chart+xml" PartName="/xl/charts/chart74.xml"/>
  <Override ContentType="application/vnd.openxmlformats-officedocument.drawingml.chart+xml" PartName="/xl/charts/chart31.xml"/>
  <Override ContentType="application/vnd.openxmlformats-officedocument.drawingml.chart+xml" PartName="/xl/charts/chart2.xml"/>
  <Override ContentType="application/vnd.openxmlformats-officedocument.drawingml.chart+xml" PartName="/xl/charts/chart47.xml"/>
  <Override ContentType="application/vnd.openxmlformats-officedocument.drawingml.chart+xml" PartName="/xl/charts/chart72.xml"/>
  <Override ContentType="application/vnd.openxmlformats-officedocument.drawingml.chart+xml" PartName="/xl/charts/chart91.xml"/>
  <Override ContentType="application/vnd.openxmlformats-officedocument.drawingml.chart+xml" PartName="/xl/charts/chart55.xml"/>
  <Override ContentType="application/vnd.openxmlformats-officedocument.drawingml.chart+xml" PartName="/xl/charts/chart81.xml"/>
  <Override ContentType="application/vnd.openxmlformats-officedocument.drawingml.chart+xml" PartName="/xl/charts/chart12.xml"/>
  <Override ContentType="application/vnd.openxmlformats-officedocument.drawingml.chart+xml" PartName="/xl/charts/chart21.xml"/>
  <Override ContentType="application/vnd.openxmlformats-officedocument.drawingml.chart+xml" PartName="/xl/charts/chart64.xml"/>
  <Override ContentType="application/vnd.openxmlformats-officedocument.drawingml.chart+xml" PartName="/xl/charts/chart38.xml"/>
  <Override ContentType="application/vnd.openxmlformats-officedocument.drawingml.chart+xml" PartName="/xl/charts/chart100.xml"/>
  <Override ContentType="application/vnd.openxmlformats-officedocument.drawingml.chart+xml" PartName="/xl/charts/chart98.xml"/>
  <Override ContentType="application/vnd.openxmlformats-officedocument.drawingml.chart+xml" PartName="/xl/charts/chart85.xml"/>
  <Override ContentType="application/vnd.openxmlformats-officedocument.drawingml.chart+xml" PartName="/xl/charts/chart53.xml"/>
  <Override ContentType="application/vnd.openxmlformats-officedocument.drawingml.chart+xml" PartName="/xl/charts/chart10.xml"/>
  <Override ContentType="application/vnd.openxmlformats-officedocument.drawingml.chart+xml" PartName="/xl/charts/chart83.xml"/>
  <Override ContentType="application/vnd.openxmlformats-officedocument.drawingml.chart+xml" PartName="/xl/charts/chart66.xml"/>
  <Override ContentType="application/vnd.openxmlformats-officedocument.drawingml.chart+xml" PartName="/xl/charts/chart70.xml"/>
  <Override ContentType="application/vnd.openxmlformats-officedocument.drawingml.chart+xml" PartName="/xl/charts/chart40.xml"/>
  <Override ContentType="application/vnd.openxmlformats-officedocument.drawingml.chart+xml" PartName="/xl/charts/chart96.xml"/>
  <Override ContentType="application/vnd.openxmlformats-officedocument.drawingml.chart+xml" PartName="/xl/charts/chart49.xml"/>
  <Override ContentType="application/vnd.openxmlformats-officedocument.drawingml.chart+xml" PartName="/xl/charts/chart9.xml"/>
  <Override ContentType="application/vnd.openxmlformats-officedocument.drawingml.chart+xml" PartName="/xl/charts/chart19.xml"/>
  <Override ContentType="application/vnd.openxmlformats-officedocument.drawingml.chart+xml" PartName="/xl/charts/chart79.xml"/>
  <Override ContentType="application/vnd.openxmlformats-officedocument.drawingml.chart+xml" PartName="/xl/charts/chart23.xml"/>
  <Override ContentType="application/vnd.openxmlformats-officedocument.drawingml.chart+xml" PartName="/xl/charts/chart36.xml"/>
  <Override ContentType="application/vnd.openxmlformats-officedocument.drawingml.chart+xml" PartName="/xl/charts/chart52.xml"/>
  <Override ContentType="application/vnd.openxmlformats-officedocument.drawingml.chart+xml" PartName="/xl/charts/chart18.xml"/>
  <Override ContentType="application/vnd.openxmlformats-officedocument.drawingml.chart+xml" PartName="/xl/charts/chart95.xml"/>
  <Override ContentType="application/vnd.openxmlformats-officedocument.drawingml.chart+xml" PartName="/xl/charts/chart44.xml"/>
  <Override ContentType="application/vnd.openxmlformats-officedocument.drawingml.chart+xml" PartName="/xl/charts/chart87.xml"/>
  <Override ContentType="application/vnd.openxmlformats-officedocument.drawingml.chart+xml" PartName="/xl/charts/chart26.xml"/>
  <Override ContentType="application/vnd.openxmlformats-officedocument.drawingml.chart+xml" PartName="/xl/charts/chart77.xml"/>
  <Override ContentType="application/vnd.openxmlformats-officedocument.drawingml.chart+xml" PartName="/xl/charts/chart34.xml"/>
  <Override ContentType="application/vnd.openxmlformats-officedocument.drawingml.chart+xml" PartName="/xl/charts/chart8.xml"/>
  <Override ContentType="application/vnd.openxmlformats-officedocument.drawingml.chart+xml" PartName="/xl/charts/chart69.xml"/>
  <Override ContentType="application/vnd.openxmlformats-officedocument.drawingml.chart+xml" PartName="/xl/charts/chart42.xml"/>
  <Override ContentType="application/vnd.openxmlformats-officedocument.drawingml.chart+xml" PartName="/xl/charts/chart60.xml"/>
  <Override ContentType="application/vnd.openxmlformats-officedocument.drawingml.chart+xml" PartName="/xl/charts/chart16.xml"/>
  <Override ContentType="application/vnd.openxmlformats-officedocument.drawingml.chart+xml" PartName="/xl/charts/chart89.xml"/>
  <Override ContentType="application/vnd.openxmlformats-officedocument.drawingml.chart+xml" PartName="/xl/charts/chart59.xml"/>
  <Override ContentType="application/vnd.openxmlformats-officedocument.drawingml.chart+xml" PartName="/xl/charts/chart46.xml"/>
  <Override ContentType="application/vnd.openxmlformats-officedocument.drawingml.chart+xml" PartName="/xl/charts/chart50.xml"/>
  <Override ContentType="application/vnd.openxmlformats-officedocument.drawingml.chart+xml" PartName="/xl/charts/chart4.xml"/>
  <Override ContentType="application/vnd.openxmlformats-officedocument.drawingml.chart+xml" PartName="/xl/charts/chart93.xml"/>
  <Override ContentType="application/vnd.openxmlformats-officedocument.drawingml.chart+xml" PartName="/xl/charts/chart101.xml"/>
  <Override ContentType="application/vnd.openxmlformats-officedocument.drawingml.chart+xml" PartName="/xl/charts/chart28.xml"/>
  <Override ContentType="application/vnd.openxmlformats-officedocument.drawingml.chart+xml" PartName="/xl/charts/chart6.xml"/>
  <Override ContentType="application/vnd.openxmlformats-officedocument.drawingml.chart+xml" PartName="/xl/charts/chart80.xml"/>
  <Override ContentType="application/vnd.openxmlformats-officedocument.drawingml.chart+xml" PartName="/xl/charts/chart62.xml"/>
  <Override ContentType="application/vnd.openxmlformats-officedocument.drawingml.chart+xml" PartName="/xl/charts/chart32.xml"/>
  <Override ContentType="application/vnd.openxmlformats-officedocument.drawingml.chart+xml" PartName="/xl/charts/chart75.xml"/>
  <Override ContentType="application/vnd.openxmlformats-officedocument.drawingml.chart+xml" PartName="/xl/charts/chart65.xml"/>
  <Override ContentType="application/vnd.openxmlformats-officedocument.drawingml.chart+xml" PartName="/xl/charts/chart90.xml"/>
  <Override ContentType="application/vnd.openxmlformats-officedocument.drawingml.chart+xml" PartName="/xl/charts/chart82.xml"/>
  <Override ContentType="application/vnd.openxmlformats-officedocument.drawingml.chart+xml" PartName="/xl/charts/chart30.xml"/>
  <Override ContentType="application/vnd.openxmlformats-officedocument.drawingml.chart+xml" PartName="/xl/charts/chart13.xml"/>
  <Override ContentType="application/vnd.openxmlformats-officedocument.drawingml.chart+xml" PartName="/xl/charts/chart39.xml"/>
  <Override ContentType="application/vnd.openxmlformats-officedocument.drawingml.chart+xml" PartName="/xl/charts/chart48.xml"/>
  <Override ContentType="application/vnd.openxmlformats-officedocument.drawingml.chart+xml" PartName="/xl/charts/chart22.xml"/>
  <Override ContentType="application/vnd.openxmlformats-officedocument.drawingml.chart+xml" PartName="/xl/charts/chart56.xml"/>
  <Override ContentType="application/vnd.openxmlformats-officedocument.drawingml.chart+xml" PartName="/xl/charts/chart99.xml"/>
  <Override ContentType="application/vnd.openxmlformats-officedocument.drawingml.chart+xml" PartName="/xl/charts/chart73.xml"/>
  <Override ContentType="application/vnd.openxmlformats-officedocument.drawingml.chart+xml" PartName="/xl/charts/chart3.xml"/>
  <Override ContentType="application/vnd.openxmlformats-officedocument.drawingml.chart+xml" PartName="/xl/charts/chart41.xml"/>
  <Override ContentType="application/vnd.openxmlformats-officedocument.drawingml.chart+xml" PartName="/xl/charts/chart11.xml"/>
  <Override ContentType="application/vnd.openxmlformats-officedocument.drawingml.chart+xml" PartName="/xl/charts/chart84.xml"/>
  <Override ContentType="application/vnd.openxmlformats-officedocument.drawingml.chart+xml" PartName="/xl/charts/chart71.xml"/>
  <Override ContentType="application/vnd.openxmlformats-officedocument.drawingml.chart+xml" PartName="/xl/charts/chart54.xml"/>
  <Override ContentType="application/vnd.openxmlformats-officedocument.drawingml.chart+xml" PartName="/xl/charts/chart97.xml"/>
  <Override ContentType="application/vnd.openxmlformats-officedocument.drawingml.chart+xml" PartName="/xl/charts/chart37.xml"/>
  <Override ContentType="application/vnd.openxmlformats-officedocument.drawingml.chart+xml" PartName="/xl/charts/chart67.xml"/>
  <Override ContentType="application/vnd.openxmlformats-officedocument.drawingml.chart+xml" PartName="/xl/charts/chart24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ICIO" sheetId="1" r:id="rId4"/>
    <sheet state="visible" name="RESUMEN" sheetId="2" r:id="rId5"/>
    <sheet state="visible" name="ENERO" sheetId="3" r:id="rId6"/>
    <sheet state="visible" name="FEBRERO" sheetId="4" r:id="rId7"/>
    <sheet state="visible" name="MARZO" sheetId="5" r:id="rId8"/>
    <sheet state="visible" name="ABRIL" sheetId="6" r:id="rId9"/>
    <sheet state="visible" name="MAYO" sheetId="7" r:id="rId10"/>
    <sheet state="visible" name="JUNIO" sheetId="8" r:id="rId11"/>
    <sheet state="visible" name="JULIO" sheetId="9" r:id="rId12"/>
    <sheet state="visible" name="AGOSTO" sheetId="10" r:id="rId13"/>
    <sheet state="visible" name="SEPTIEMBRE" sheetId="11" r:id="rId14"/>
    <sheet state="visible" name="OCTUBRE" sheetId="12" r:id="rId15"/>
    <sheet state="visible" name="NOVIEMBRE" sheetId="13" r:id="rId16"/>
    <sheet state="visible" name="DICIEMBRE" sheetId="14" r:id="rId17"/>
  </sheets>
  <definedNames/>
  <calcPr/>
  <extLst>
    <ext uri="GoogleSheetsCustomDataVersion2">
      <go:sheetsCustomData xmlns:go="http://customooxmlschemas.google.com/" r:id="rId18" roundtripDataChecksum="i9Ehv6PrHpqy38RzBXCKz3IuZaogwlov06aLX9VXZys="/>
    </ext>
  </extLst>
</workbook>
</file>

<file path=xl/sharedStrings.xml><?xml version="1.0" encoding="utf-8"?>
<sst xmlns="http://schemas.openxmlformats.org/spreadsheetml/2006/main" count="1102" uniqueCount="152">
  <si>
    <t>CATEGORÍAS DE GASTOS VARIABLES</t>
  </si>
  <si>
    <t>Transporte</t>
  </si>
  <si>
    <t>Alimentación</t>
  </si>
  <si>
    <t>Todo lo que personalices aquí se trasladará automáticamente al resto de la plantilla</t>
  </si>
  <si>
    <t>Restaurantes</t>
  </si>
  <si>
    <t>Comida a domicilio</t>
  </si>
  <si>
    <t>Bares</t>
  </si>
  <si>
    <t>Ropa</t>
  </si>
  <si>
    <t>Belleza</t>
  </si>
  <si>
    <t>Gasolina</t>
  </si>
  <si>
    <t>Año:</t>
  </si>
  <si>
    <t>Hogar</t>
  </si>
  <si>
    <t>Tarjeta de crédito</t>
  </si>
  <si>
    <t>Ocio</t>
  </si>
  <si>
    <t>Pequeñas compras</t>
  </si>
  <si>
    <t>MÉTODOS DE PAGO</t>
  </si>
  <si>
    <t>Tasas/Impuestos</t>
  </si>
  <si>
    <t>Viajes/vacaciones</t>
  </si>
  <si>
    <t>Tarjeta de débito</t>
  </si>
  <si>
    <t>Tecnología</t>
  </si>
  <si>
    <t>Reparaciones</t>
  </si>
  <si>
    <t>Efectivo</t>
  </si>
  <si>
    <t>Salud</t>
  </si>
  <si>
    <t>Tarjeta común</t>
  </si>
  <si>
    <t>Higiene</t>
  </si>
  <si>
    <t>Transferencia</t>
  </si>
  <si>
    <t>Cursos/Formación</t>
  </si>
  <si>
    <t>Bizum</t>
  </si>
  <si>
    <t>Mascotas</t>
  </si>
  <si>
    <t>Tarjeta regalo</t>
  </si>
  <si>
    <t>Familia</t>
  </si>
  <si>
    <t>Otros</t>
  </si>
  <si>
    <t>Categoria 1</t>
  </si>
  <si>
    <t>Categoría 2</t>
  </si>
  <si>
    <t>Categoría 3</t>
  </si>
  <si>
    <t>Categoría 4</t>
  </si>
  <si>
    <t>Categoría 5</t>
  </si>
  <si>
    <r>
      <rPr>
        <rFont val="Arial,sans-serif"/>
        <b/>
        <i val="0"/>
        <color rgb="FF434343"/>
        <sz val="8.0"/>
      </rPr>
      <t>© 2025 Espetany. Todos los derechos reservados.</t>
    </r>
    <r>
      <rPr>
        <rFont val="Arial,sans-serif"/>
        <b/>
        <i/>
        <color rgb="FF434343"/>
        <sz val="8.0"/>
      </rPr>
      <t xml:space="preserve">
</t>
    </r>
    <r>
      <rPr>
        <rFont val="Arial,sans-serif"/>
        <b val="0"/>
        <i/>
        <color rgb="FF434343"/>
        <sz val="8.0"/>
      </rPr>
      <t xml:space="preserve"> Este archivo es una herramienta de uso personal y gratuito entregada por Espetany con fines educativos e informativos. Queda prohibida su venta, sublicencia o cualquier uso comercial sin autorización expresa y por escrito de Espetany. Se permite su uso personal y la adaptación para fines privados.</t>
    </r>
  </si>
  <si>
    <t>Categoría 6</t>
  </si>
  <si>
    <t>RESUMEN FINANCIERO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</si>
  <si>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</si>
  <si>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</si>
  <si>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</si>
  <si>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</si>
  <si>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</si>
  <si>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</si>
  <si>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</si>
  <si>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</si>
  <si>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</si>
  <si>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</si>
  <si>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</si>
  <si>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</si>
  <si>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MEDIA</t>
  </si>
  <si>
    <t>TOTAL</t>
  </si>
  <si>
    <t>INGRESOS</t>
  </si>
  <si>
    <t>GASTOS FIJOS</t>
  </si>
  <si>
    <t>GASTOS VARIABLES</t>
  </si>
  <si>
    <t>GASTOS TOTALES</t>
  </si>
  <si>
    <t>AHORROS</t>
  </si>
  <si>
    <t>INVERSIONES</t>
  </si>
  <si>
    <t>CATEGORIA DE GASTOS</t>
  </si>
  <si>
    <t>Sitúa el cursor sobre cada sector del gráfico para conocer la categoría y la media (valor) y el porcentaje sobre el total que representa.</t>
  </si>
  <si>
    <t>OBJETIVOS CUMPLIDOS</t>
  </si>
  <si>
    <t>RESUMEN</t>
  </si>
  <si>
    <t>DISPONIBLE PARA GASTAR</t>
  </si>
  <si>
    <t>GASTOS</t>
  </si>
  <si>
    <t>INICIO</t>
  </si>
  <si>
    <t>RESTANTE</t>
  </si>
  <si>
    <t>ingresos</t>
  </si>
  <si>
    <t>FIJOS</t>
  </si>
  <si>
    <t>VARIABLES</t>
  </si>
  <si>
    <t>INVERSIÓN</t>
  </si>
  <si>
    <t>FINAL</t>
  </si>
  <si>
    <t>gastos</t>
  </si>
  <si>
    <t>OBJETIVOS FINANCIEROS DEL MES</t>
  </si>
  <si>
    <t>Gastos fijos</t>
  </si>
  <si>
    <t>CONCEPTO</t>
  </si>
  <si>
    <t>✔</t>
  </si>
  <si>
    <t>GASTO ESPERADO</t>
  </si>
  <si>
    <t>GASTO REAL</t>
  </si>
  <si>
    <t>MÉTODO DE PAGO</t>
  </si>
  <si>
    <t>FECHA DE COBRO</t>
  </si>
  <si>
    <t>PAGADO</t>
  </si>
  <si>
    <t>CATEGORÍA</t>
  </si>
  <si>
    <t>GASTO TOTAL POR CATEGORÍA</t>
  </si>
  <si>
    <t>% DEL TOTAL</t>
  </si>
  <si>
    <t>Gastos variables</t>
  </si>
  <si>
    <t>Ahorros</t>
  </si>
  <si>
    <t>Ahorrar 200€</t>
  </si>
  <si>
    <t>Hipoteca</t>
  </si>
  <si>
    <t>Inversión</t>
  </si>
  <si>
    <t>Gastar menos de 100€ en ropa</t>
  </si>
  <si>
    <t>Coche</t>
  </si>
  <si>
    <t>Invertir en un depósito</t>
  </si>
  <si>
    <t>Seguro dental</t>
  </si>
  <si>
    <t>Teléfono</t>
  </si>
  <si>
    <t>Luz</t>
  </si>
  <si>
    <t>Gas</t>
  </si>
  <si>
    <t>Internet</t>
  </si>
  <si>
    <t>Agua</t>
  </si>
  <si>
    <t>Gasto fijo 1</t>
  </si>
  <si>
    <t>Gasto fijo 2</t>
  </si>
  <si>
    <t>RESUMEN TIPO DE PAGO</t>
  </si>
  <si>
    <t>CANTIDAD ESPERADA</t>
  </si>
  <si>
    <t>CANTIDAD RECIBIDA</t>
  </si>
  <si>
    <t>Nómina</t>
  </si>
  <si>
    <t>Ayuda familiar</t>
  </si>
  <si>
    <t>Venta mueble</t>
  </si>
  <si>
    <t>Ingreso 1</t>
  </si>
  <si>
    <t>Ingreso 2</t>
  </si>
  <si>
    <t>Ingreso 3</t>
  </si>
  <si>
    <t>Ingreso 4</t>
  </si>
  <si>
    <t>CALCULADORA GASTOS POR PERSONA</t>
  </si>
  <si>
    <t>Ingreso 5</t>
  </si>
  <si>
    <t>Ingreso 6</t>
  </si>
  <si>
    <t>Calcula rápidamente la cuantía que paga</t>
  </si>
  <si>
    <t>TOTAL INGRESOS</t>
  </si>
  <si>
    <t xml:space="preserve">ESPERADOS
</t>
  </si>
  <si>
    <t>cada persona. Introduce el gasto total y</t>
  </si>
  <si>
    <t>REALES</t>
  </si>
  <si>
    <t xml:space="preserve"> el número de personas</t>
  </si>
  <si>
    <t>Cuantía</t>
  </si>
  <si>
    <t>Nº personas</t>
  </si>
  <si>
    <t>AHORRO E INVERSIÓN</t>
  </si>
  <si>
    <t>Cuantía por persona</t>
  </si>
  <si>
    <t>CANTIDAD</t>
  </si>
  <si>
    <t>Ahorro para vacaciones</t>
  </si>
  <si>
    <t>Ahorro</t>
  </si>
  <si>
    <t>Depósito de 3 meses</t>
  </si>
  <si>
    <t>TOTAL GASTOS (FIJOS + VARIABLES)</t>
  </si>
  <si>
    <t>Ahorro 1</t>
  </si>
  <si>
    <t>Ahorro 2</t>
  </si>
  <si>
    <t>Ahorro 3</t>
  </si>
  <si>
    <t>Inversión 1</t>
  </si>
  <si>
    <t>Inversión 2</t>
  </si>
  <si>
    <t>Inversión 3</t>
  </si>
  <si>
    <t>TOTAL AHORROS</t>
  </si>
  <si>
    <t>TOTAL INVERSIÓN</t>
  </si>
  <si>
    <t>SEGUIMIENTO GASTOS VARIABLES</t>
  </si>
  <si>
    <t>FECHA</t>
  </si>
  <si>
    <t>CATEGORIA</t>
  </si>
  <si>
    <t>OBSERVACIONES</t>
  </si>
  <si>
    <t>Compra en LIDL</t>
  </si>
  <si>
    <t>Hacer tranferencia a Luis</t>
  </si>
  <si>
    <t>Tarjeta de transporte público</t>
  </si>
  <si>
    <t>Cena en restaurante italiano</t>
  </si>
  <si>
    <t>Sitúa el cursor sobre cada sector del gráfico para conocer la categoría, la cuantia y el porcentaje sobre el total que representa.</t>
  </si>
  <si>
    <t>Nuevo teclado</t>
  </si>
  <si>
    <t>Pagado con el efectivo de la hucha</t>
  </si>
  <si>
    <t>Helado</t>
  </si>
  <si>
    <t>Objetivo 1</t>
  </si>
  <si>
    <t>Gasto 1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</si>
</sst>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#,##0\ [$€-1]"/>
    <numFmt numFmtId="165" formatCode="#,##0.00\ [$€-1]"/>
    <numFmt numFmtId="166" formatCode="D/M/YYYY"/>
    <numFmt numFmtId="167" formatCode="dd&quot;/&quot;mm&quot;/&quot;yy"/>
    <numFmt numFmtId="168" formatCode="0.0%"/>
    <numFmt numFmtId="169" formatCode="[$€]#,##0.00"/>
  </numFmts>
  <fonts count="59">
    <font>
      <sz val="10.0"/>
      <color rgb="FF000000"/>
      <name val="Arial"/>
      <scheme val="minor"/>
    </font>
    <font>
      <sz val="10.0"/>
      <color theme="1"/>
      <name val="Arial"/>
    </font>
    <font>
      <b/>
      <sz val="17.0"/>
      <color theme="9"/>
      <name val="Arial"/>
      <scheme val="minor"/>
    </font>
    <font>
      <b/>
      <sz val="10.0"/>
      <color rgb="FF434343"/>
      <name val="Nunito"/>
    </font>
    <font>
      <sz val="10.0"/>
      <color rgb="FF000000"/>
      <name val="Alasassy Caps"/>
    </font>
    <font>
      <b/>
      <sz val="11.0"/>
      <color theme="9"/>
      <name val="Nunito"/>
    </font>
    <font/>
    <font>
      <b/>
      <sz val="11.0"/>
      <color rgb="FF434343"/>
      <name val="Nunito"/>
    </font>
    <font>
      <b/>
      <sz val="13.0"/>
      <color theme="9"/>
      <name val="Nunito"/>
    </font>
    <font>
      <b/>
      <sz val="13.0"/>
      <color rgb="FFFFFFFF"/>
      <name val="Nunito"/>
    </font>
    <font>
      <b/>
      <sz val="13.0"/>
      <color theme="1"/>
      <name val="Nunito"/>
    </font>
    <font>
      <b/>
      <sz val="11.0"/>
      <color rgb="FFFFFFFF"/>
      <name val="Nunito"/>
    </font>
    <font>
      <sz val="11.0"/>
      <color rgb="FF434343"/>
      <name val="Nunito"/>
    </font>
    <font>
      <b/>
      <i/>
      <sz val="8.0"/>
      <color rgb="FF434343"/>
      <name val="Arial"/>
    </font>
    <font>
      <b/>
      <sz val="8.0"/>
      <color rgb="FF434343"/>
      <name val="Arial"/>
    </font>
    <font>
      <b/>
      <sz val="11.0"/>
      <color theme="1"/>
      <name val="Nunito"/>
    </font>
    <font>
      <sz val="10.0"/>
      <color rgb="FF434343"/>
      <name val="Arial"/>
    </font>
    <font>
      <b/>
      <sz val="28.0"/>
      <color rgb="FF434343"/>
      <name val="Arial"/>
      <scheme val="minor"/>
    </font>
    <font>
      <b/>
      <sz val="20.0"/>
      <color rgb="FF434343"/>
      <name val="Arial"/>
      <scheme val="minor"/>
    </font>
    <font>
      <b/>
      <sz val="12.0"/>
      <color rgb="FF434343"/>
      <name val="Nunito"/>
    </font>
    <font>
      <sz val="12.0"/>
      <color rgb="FF434343"/>
      <name val="Nunito"/>
    </font>
    <font>
      <color rgb="FF434343"/>
      <name val="Arial"/>
      <scheme val="minor"/>
    </font>
    <font>
      <sz val="11.0"/>
      <color rgb="FF000000"/>
      <name val="Nunito"/>
    </font>
    <font>
      <sz val="12.0"/>
      <color rgb="FF000000"/>
      <name val="Arial"/>
    </font>
    <font>
      <sz val="10.0"/>
      <color theme="1"/>
      <name val="Nunito"/>
    </font>
    <font>
      <b/>
      <sz val="9.0"/>
      <color rgb="FF000000"/>
      <name val="Nunito"/>
    </font>
    <font>
      <b/>
      <sz val="20.0"/>
      <color theme="1"/>
      <name val="Comfortaa"/>
    </font>
    <font>
      <b/>
      <sz val="11.0"/>
      <color rgb="FF000000"/>
      <name val="Spectral"/>
    </font>
    <font>
      <sz val="26.0"/>
      <color rgb="FF000000"/>
      <name val="Spectral"/>
    </font>
    <font>
      <sz val="12.0"/>
      <color theme="1"/>
      <name val="Arial"/>
    </font>
    <font>
      <sz val="11.0"/>
      <color theme="1"/>
      <name val="Nunito"/>
    </font>
    <font>
      <sz val="11.0"/>
      <color theme="0"/>
      <name val="Nunito"/>
    </font>
    <font>
      <b/>
      <sz val="11.0"/>
      <color rgb="FF000000"/>
      <name val="Nunito"/>
    </font>
    <font>
      <b/>
      <sz val="10.0"/>
      <color rgb="FF1F1F1F"/>
      <name val="Nunito"/>
    </font>
    <font>
      <sz val="10.0"/>
      <color rgb="FF000000"/>
      <name val="Nunito"/>
    </font>
    <font>
      <sz val="15.0"/>
      <color rgb="FF000000"/>
      <name val="Spectral"/>
    </font>
    <font>
      <sz val="10.0"/>
      <color theme="0"/>
      <name val="Arial"/>
    </font>
    <font>
      <sz val="10.0"/>
      <color rgb="FF1F1F1F"/>
      <name val="Nunito"/>
    </font>
    <font>
      <b/>
      <sz val="10.0"/>
      <color rgb="FF000000"/>
      <name val="Nunito"/>
    </font>
    <font>
      <sz val="10.0"/>
      <color rgb="FFFFFFFF"/>
      <name val="Arial"/>
    </font>
    <font>
      <sz val="11.0"/>
      <color rgb="FFFFFFFF"/>
      <name val="Nunito"/>
    </font>
    <font>
      <b/>
      <sz val="9.0"/>
      <color rgb="FF1F1F1F"/>
      <name val="Nunito"/>
    </font>
    <font>
      <sz val="10.0"/>
      <color rgb="FF000000"/>
      <name val="Arial"/>
    </font>
    <font>
      <b/>
      <sz val="14.0"/>
      <color rgb="FF000000"/>
      <name val="Nunito"/>
    </font>
    <font>
      <b/>
      <sz val="15.0"/>
      <color rgb="FF000000"/>
      <name val="Nunito"/>
    </font>
    <font>
      <b/>
      <sz val="18.0"/>
      <color rgb="FF1F1F1F"/>
      <name val="Nunito"/>
    </font>
    <font>
      <b/>
      <sz val="11.0"/>
      <color rgb="FF1F1F1F"/>
      <name val="Nunito"/>
    </font>
    <font>
      <sz val="12.0"/>
      <color rgb="FF000000"/>
      <name val="Nunito"/>
    </font>
    <font>
      <b/>
      <sz val="10.0"/>
      <color theme="1"/>
      <name val="Nunito"/>
    </font>
    <font>
      <sz val="11.0"/>
      <color rgb="FF1F1F1F"/>
      <name val="Nunito"/>
    </font>
    <font>
      <b/>
      <sz val="14.0"/>
      <color theme="1"/>
      <name val="Nunito"/>
    </font>
    <font>
      <b/>
      <sz val="12.0"/>
      <color theme="1"/>
      <name val="Nunito"/>
    </font>
    <font>
      <sz val="9.0"/>
      <color theme="1"/>
      <name val="Nunito"/>
    </font>
    <font>
      <sz val="12.0"/>
      <color rgb="FFFFFFFF"/>
      <name val="Arial"/>
    </font>
    <font>
      <b/>
      <sz val="10.0"/>
      <color theme="1"/>
      <name val="Arial"/>
    </font>
    <font>
      <sz val="12.0"/>
      <color theme="1"/>
      <name val="Nunito"/>
    </font>
    <font>
      <b/>
      <sz val="12.0"/>
      <color rgb="FF000000"/>
      <name val="Nunito"/>
    </font>
    <font>
      <b/>
      <sz val="13.0"/>
      <color rgb="FF1F1F1F"/>
      <name val="Nunito"/>
    </font>
    <font>
      <sz val="8.0"/>
      <color rgb="FF000000"/>
      <name val="Nunito"/>
    </font>
  </fonts>
  <fills count="35">
    <fill>
      <patternFill patternType="none"/>
    </fill>
    <fill>
      <patternFill patternType="lightGray"/>
    </fill>
    <fill>
      <patternFill patternType="solid">
        <fgColor rgb="FFD0E0E3"/>
        <bgColor rgb="FFD0E0E3"/>
      </patternFill>
    </fill>
    <fill>
      <patternFill patternType="solid">
        <fgColor rgb="FFE6B8AF"/>
        <bgColor rgb="FFE6B8AF"/>
      </patternFill>
    </fill>
    <fill>
      <patternFill patternType="solid">
        <fgColor rgb="FFF4CCCC"/>
        <bgColor rgb="FFF4CCCC"/>
      </patternFill>
    </fill>
    <fill>
      <patternFill patternType="solid">
        <fgColor rgb="FFFCE5CD"/>
        <bgColor rgb="FFFCE5CD"/>
      </patternFill>
    </fill>
    <fill>
      <patternFill patternType="solid">
        <fgColor rgb="FFEAD1DC"/>
        <bgColor rgb="FFEAD1DC"/>
      </patternFill>
    </fill>
    <fill>
      <patternFill patternType="solid">
        <fgColor rgb="FFFFF2CC"/>
        <bgColor rgb="FFFFF2CC"/>
      </patternFill>
    </fill>
    <fill>
      <patternFill patternType="solid">
        <fgColor rgb="FFD9EAD3"/>
        <bgColor rgb="FFD9EAD3"/>
      </patternFill>
    </fill>
    <fill>
      <patternFill patternType="solid">
        <fgColor rgb="FFFFFFFF"/>
        <bgColor rgb="FFFFFFFF"/>
      </patternFill>
    </fill>
    <fill>
      <patternFill patternType="solid">
        <fgColor theme="9"/>
        <bgColor theme="9"/>
      </patternFill>
    </fill>
    <fill>
      <patternFill patternType="solid">
        <fgColor rgb="FFC9DAF8"/>
        <bgColor rgb="FFC9DAF8"/>
      </patternFill>
    </fill>
    <fill>
      <patternFill patternType="solid">
        <fgColor rgb="FFCFE2F3"/>
        <bgColor rgb="FFCFE2F3"/>
      </patternFill>
    </fill>
    <fill>
      <patternFill patternType="solid">
        <fgColor rgb="FFD9D2E9"/>
        <bgColor rgb="FFD9D2E9"/>
      </patternFill>
    </fill>
    <fill>
      <patternFill patternType="solid">
        <fgColor rgb="FFD9D9D9"/>
        <bgColor rgb="FFD9D9D9"/>
      </patternFill>
    </fill>
    <fill>
      <patternFill patternType="solid">
        <fgColor rgb="FF9FC5E8"/>
        <bgColor rgb="FF9FC5E8"/>
      </patternFill>
    </fill>
    <fill>
      <patternFill patternType="solid">
        <fgColor rgb="FFB4A7D6"/>
        <bgColor rgb="FFB4A7D6"/>
      </patternFill>
    </fill>
    <fill>
      <patternFill patternType="solid">
        <fgColor rgb="FFD5A6BD"/>
        <bgColor rgb="FFD5A6BD"/>
      </patternFill>
    </fill>
    <fill>
      <patternFill patternType="solid">
        <fgColor rgb="FFDD7E6B"/>
        <bgColor rgb="FFDD7E6B"/>
      </patternFill>
    </fill>
    <fill>
      <patternFill patternType="solid">
        <fgColor rgb="FFEA9999"/>
        <bgColor rgb="FFEA9999"/>
      </patternFill>
    </fill>
    <fill>
      <patternFill patternType="solid">
        <fgColor rgb="FFF9CB9C"/>
        <bgColor rgb="FFF9CB9C"/>
      </patternFill>
    </fill>
    <fill>
      <patternFill patternType="solid">
        <fgColor rgb="FFFFE599"/>
        <bgColor rgb="FFFFE599"/>
      </patternFill>
    </fill>
    <fill>
      <patternFill patternType="solid">
        <fgColor rgb="FFB6D7A8"/>
        <bgColor rgb="FFB6D7A8"/>
      </patternFill>
    </fill>
    <fill>
      <patternFill patternType="solid">
        <fgColor rgb="FFFEF1CC"/>
        <bgColor rgb="FFFEF1CC"/>
      </patternFill>
    </fill>
    <fill>
      <patternFill patternType="solid">
        <fgColor rgb="FFFEF8E3"/>
        <bgColor rgb="FFFEF8E3"/>
      </patternFill>
    </fill>
    <fill>
      <patternFill patternType="solid">
        <fgColor theme="0"/>
        <bgColor theme="0"/>
      </patternFill>
    </fill>
    <fill>
      <patternFill patternType="solid">
        <fgColor rgb="FFA4C2F4"/>
        <bgColor rgb="FFA4C2F4"/>
      </patternFill>
    </fill>
    <fill>
      <patternFill patternType="solid">
        <fgColor rgb="FFFFD966"/>
        <bgColor rgb="FFFFD966"/>
      </patternFill>
    </fill>
    <fill>
      <patternFill patternType="solid">
        <fgColor rgb="FFC27BA0"/>
        <bgColor rgb="FFC27BA0"/>
      </patternFill>
    </fill>
    <fill>
      <patternFill patternType="solid">
        <fgColor rgb="FF6FA8DC"/>
        <bgColor rgb="FF6FA8DC"/>
      </patternFill>
    </fill>
    <fill>
      <patternFill patternType="solid">
        <fgColor rgb="FFFFF4F9"/>
        <bgColor rgb="FFFFF4F9"/>
      </patternFill>
    </fill>
    <fill>
      <patternFill patternType="solid">
        <fgColor rgb="FF26A69A"/>
        <bgColor rgb="FF26A69A"/>
      </patternFill>
    </fill>
    <fill>
      <patternFill patternType="solid">
        <fgColor rgb="FFDDF2F0"/>
        <bgColor rgb="FFDDF2F0"/>
      </patternFill>
    </fill>
    <fill>
      <patternFill patternType="solid">
        <fgColor rgb="FFECF7F6"/>
        <bgColor rgb="FFECF7F6"/>
      </patternFill>
    </fill>
    <fill>
      <patternFill patternType="solid">
        <fgColor rgb="FFFF99AC"/>
        <bgColor rgb="FFFF99AC"/>
      </patternFill>
    </fill>
  </fills>
  <borders count="186">
    <border/>
    <border>
      <left/>
      <right/>
      <top/>
      <bottom/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46BDC6"/>
      </left>
      <top style="medium">
        <color rgb="FF46BDC6"/>
      </top>
    </border>
    <border>
      <top style="medium">
        <color rgb="FF46BDC6"/>
      </top>
    </border>
    <border>
      <right style="medium">
        <color rgb="FF46BDC6"/>
      </right>
      <top style="medium">
        <color rgb="FF46BDC6"/>
      </top>
    </border>
    <border>
      <left style="medium">
        <color rgb="FF46BDC6"/>
      </left>
      <bottom style="medium">
        <color rgb="FF46BDC6"/>
      </bottom>
    </border>
    <border>
      <bottom style="medium">
        <color rgb="FF46BDC6"/>
      </bottom>
    </border>
    <border>
      <right style="medium">
        <color rgb="FF46BDC6"/>
      </right>
      <bottom style="medium">
        <color rgb="FF46BDC6"/>
      </bottom>
    </border>
    <border>
      <left style="medium">
        <color rgb="FF46BDC6"/>
      </left>
      <bottom/>
    </border>
    <border>
      <bottom/>
    </border>
    <border>
      <right style="medium">
        <color rgb="FF46BDC6"/>
      </right>
      <bottom/>
    </border>
    <border>
      <left style="medium">
        <color rgb="FF46BDC6"/>
      </left>
      <top/>
      <bottom/>
    </border>
    <border>
      <top/>
      <bottom/>
    </border>
    <border>
      <right style="medium">
        <color rgb="FF46BDC6"/>
      </right>
      <top/>
      <bottom/>
    </border>
    <border>
      <left/>
      <top/>
      <bottom/>
    </border>
    <border>
      <left style="thin">
        <color rgb="FF46BDC6"/>
      </left>
      <top style="thin">
        <color rgb="FF46BDC6"/>
      </top>
      <bottom style="thin">
        <color rgb="FF46BDC6"/>
      </bottom>
    </border>
    <border>
      <top style="thin">
        <color rgb="FF46BDC6"/>
      </top>
      <bottom style="thin">
        <color rgb="FF46BDC6"/>
      </bottom>
    </border>
    <border>
      <right style="thin">
        <color rgb="FF46BDC6"/>
      </right>
      <top style="thin">
        <color rgb="FF46BDC6"/>
      </top>
      <bottom style="thin">
        <color rgb="FF46BDC6"/>
      </bottom>
    </border>
    <border>
      <left/>
      <top/>
    </border>
    <border>
      <top/>
    </border>
    <border>
      <left style="thin">
        <color rgb="FF46BDC6"/>
      </left>
      <bottom style="thin">
        <color rgb="FF46BDC6"/>
      </bottom>
    </border>
    <border>
      <bottom style="thin">
        <color rgb="FF46BDC6"/>
      </bottom>
    </border>
    <border>
      <right style="thin">
        <color rgb="FF46BDC6"/>
      </right>
      <bottom style="thin">
        <color rgb="FF46BDC6"/>
      </bottom>
    </border>
    <border>
      <left style="medium">
        <color rgb="FF46BDC6"/>
      </left>
      <top/>
      <bottom style="medium">
        <color rgb="FF46BDC6"/>
      </bottom>
    </border>
    <border>
      <top/>
      <bottom style="medium">
        <color rgb="FF46BDC6"/>
      </bottom>
    </border>
    <border>
      <right style="medium">
        <color rgb="FF46BDC6"/>
      </right>
      <top/>
      <bottom style="medium">
        <color rgb="FF46BDC6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/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7F7F7F"/>
      </right>
      <top style="medium">
        <color rgb="FF000000"/>
      </top>
    </border>
    <border>
      <left style="thin">
        <color rgb="FF7F7F7F"/>
      </left>
      <right style="thin">
        <color rgb="FF7F7F7F"/>
      </right>
      <top style="medium">
        <color rgb="FF000000"/>
      </top>
    </border>
    <border>
      <right style="medium">
        <color rgb="FFB7B7B7"/>
      </right>
    </border>
    <border>
      <left style="medium">
        <color rgb="FFB7B7B7"/>
      </left>
      <right style="medium">
        <color rgb="FFB7B7B7"/>
      </right>
    </border>
    <border>
      <left style="medium">
        <color rgb="FFB7B7B7"/>
      </left>
    </border>
    <border>
      <left style="thin">
        <color rgb="FF7F7F7F"/>
      </left>
      <right style="thin">
        <color rgb="FF7F7F7F"/>
      </right>
    </border>
    <border>
      <left style="thin">
        <color rgb="FF7F7F7F"/>
      </left>
      <right style="medium">
        <color rgb="FFB7B7B7"/>
      </right>
      <top style="medium">
        <color rgb="FF000000"/>
      </top>
    </border>
    <border>
      <left style="medium">
        <color rgb="FFB7B7B7"/>
      </left>
      <top style="medium">
        <color rgb="FF000000"/>
      </top>
    </border>
    <border>
      <left style="thin">
        <color rgb="FF7F7F7F"/>
      </left>
      <top style="medium">
        <color rgb="FF000000"/>
      </top>
    </border>
    <border>
      <left/>
      <right style="medium">
        <color rgb="FF000000"/>
      </right>
      <top style="medium">
        <color rgb="FF000000"/>
      </top>
    </border>
    <border>
      <left style="medium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7F7F7F"/>
      </right>
      <bottom style="thin">
        <color rgb="FF7F7F7F"/>
      </bottom>
    </border>
    <border>
      <left style="thin">
        <color rgb="FF7F7F7F"/>
      </left>
      <right style="thin">
        <color rgb="FF7F7F7F"/>
      </right>
      <bottom style="thin">
        <color rgb="FF7F7F7F"/>
      </bottom>
    </border>
    <border>
      <left style="thin">
        <color rgb="FF7F7F7F"/>
      </left>
      <right style="medium">
        <color rgb="FFB7B7B7"/>
      </right>
      <bottom style="thin">
        <color rgb="FF7F7F7F"/>
      </bottom>
    </border>
    <border>
      <left style="medium">
        <color rgb="FFB7B7B7"/>
      </left>
      <bottom style="thin">
        <color rgb="FF7F7F7F"/>
      </bottom>
    </border>
    <border>
      <left style="thin">
        <color rgb="FF7F7F7F"/>
      </left>
      <bottom style="thin">
        <color rgb="FF7F7F7F"/>
      </bottom>
    </border>
    <border>
      <left/>
      <right style="medium">
        <color rgb="FF000000"/>
      </right>
      <bottom style="thin">
        <color rgb="FF7F7F7F"/>
      </bottom>
    </border>
    <border>
      <left style="medium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thin">
        <color rgb="FF7F7F7F"/>
      </top>
    </border>
    <border>
      <left style="thin">
        <color rgb="FF7F7F7F"/>
      </left>
      <right style="thin">
        <color rgb="FF7F7F7F"/>
      </right>
      <top style="thin">
        <color rgb="FF7F7F7F"/>
      </top>
    </border>
    <border>
      <left style="thin">
        <color rgb="FF7F7F7F"/>
      </left>
      <top style="thin">
        <color rgb="FF7F7F7F"/>
      </top>
    </border>
    <border>
      <left style="medium">
        <color rgb="FF000000"/>
      </left>
      <right style="thin">
        <color rgb="FF7F7F7F"/>
      </right>
      <top style="thin">
        <color rgb="FF7F7F7F"/>
      </top>
    </border>
    <border>
      <left/>
      <right style="medium">
        <color rgb="FF000000"/>
      </right>
      <top style="thin">
        <color rgb="FF7F7F7F"/>
      </top>
    </border>
    <border>
      <left style="medium">
        <color rgb="FF000000"/>
      </left>
      <bottom style="thin">
        <color rgb="FF7F7F7F"/>
      </bottom>
    </border>
    <border>
      <right style="thin">
        <color rgb="FF7F7F7F"/>
      </right>
      <top style="thin">
        <color rgb="FF7F7F7F"/>
      </top>
    </border>
    <border>
      <left style="thin">
        <color rgb="FF7F7F7F"/>
      </left>
      <right style="medium">
        <color rgb="FF000000"/>
      </right>
      <top style="thin">
        <color rgb="FF7F7F7F"/>
      </top>
    </border>
    <border>
      <right style="thin">
        <color rgb="FF7F7F7F"/>
      </right>
      <bottom style="thin">
        <color rgb="FF7F7F7F"/>
      </bottom>
    </border>
    <border>
      <left style="thin">
        <color rgb="FF7F7F7F"/>
      </left>
      <right style="medium">
        <color rgb="FF000000"/>
      </right>
      <bottom style="thin">
        <color rgb="FF7F7F7F"/>
      </bottom>
    </border>
    <border>
      <left style="thin">
        <color rgb="FF7F7F7F"/>
      </left>
      <right style="medium">
        <color rgb="FF000000"/>
      </right>
      <top/>
    </border>
    <border>
      <right style="thin">
        <color rgb="FF7F7F7F"/>
      </right>
    </border>
    <border>
      <top style="thin">
        <color rgb="FF7F7F7F"/>
      </top>
    </border>
    <border>
      <left style="medium">
        <color rgb="FF000000"/>
      </left>
      <right style="thin">
        <color rgb="FF7F7F7F"/>
      </right>
    </border>
    <border>
      <bottom style="thin">
        <color rgb="FF7F7F7F"/>
      </bottom>
    </border>
    <border>
      <left style="thin">
        <color rgb="FF7F7F7F"/>
      </left>
      <right style="thin">
        <color rgb="FF7F7F7F"/>
      </right>
      <bottom style="medium">
        <color rgb="FF000000"/>
      </bottom>
    </border>
    <border>
      <left style="thin">
        <color rgb="FF7F7F7F"/>
      </left>
      <bottom style="medium">
        <color rgb="FF000000"/>
      </bottom>
    </border>
    <border>
      <left style="medium">
        <color rgb="FF000000"/>
      </left>
      <right style="thin">
        <color rgb="FF7F7F7F"/>
      </right>
      <bottom style="medium">
        <color rgb="FF000000"/>
      </bottom>
    </border>
    <border>
      <left style="thin">
        <color rgb="FF7F7F7F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/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/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B7B7B7"/>
      </right>
      <top style="medium">
        <color rgb="FF000000"/>
      </top>
      <bottom style="thin">
        <color rgb="FFB7B7B7"/>
      </bottom>
    </border>
    <border>
      <left style="thin">
        <color rgb="FFB7B7B7"/>
      </left>
      <right style="thin">
        <color rgb="FFB7B7B7"/>
      </right>
      <top style="medium">
        <color rgb="FF000000"/>
      </top>
      <bottom style="thin">
        <color rgb="FFB7B7B7"/>
      </bottom>
    </border>
    <border>
      <left style="thin">
        <color rgb="FFB7B7B7"/>
      </left>
      <right style="thin">
        <color rgb="FFB7B7B7"/>
      </right>
      <bottom style="thin">
        <color rgb="FFB7B7B7"/>
      </bottom>
    </border>
    <border>
      <left style="thin">
        <color rgb="FFB7B7B7"/>
      </left>
      <bottom style="thin">
        <color rgb="FFB7B7B7"/>
      </bottom>
    </border>
    <border>
      <left style="medium">
        <color rgb="FF000000"/>
      </left>
      <right style="thin">
        <color rgb="FF999999"/>
      </right>
      <top style="medium">
        <color rgb="FF000000"/>
      </top>
      <bottom style="thin">
        <color rgb="FF999999"/>
      </bottom>
    </border>
    <border>
      <left style="thin">
        <color rgb="FF999999"/>
      </left>
      <right style="medium">
        <color rgb="FF000000"/>
      </right>
      <top style="medium">
        <color rgb="FF000000"/>
      </top>
      <bottom style="thin">
        <color rgb="FF999999"/>
      </bottom>
    </border>
    <border>
      <left style="medium">
        <color rgb="FF000000"/>
      </left>
      <top/>
      <bottom/>
    </border>
    <border>
      <right style="medium">
        <color rgb="FF000000"/>
      </right>
      <top/>
      <bottom/>
    </border>
    <border>
      <left/>
      <right style="thin">
        <color rgb="FFB7B7B7"/>
      </right>
      <top style="thin">
        <color rgb="FFB7B7B7"/>
      </top>
      <bottom style="thin">
        <color rgb="FFB7B7B7"/>
      </bottom>
    </border>
    <border>
      <left style="thin">
        <color rgb="FFB7B7B7"/>
      </left>
      <right style="thin">
        <color rgb="FFB7B7B7"/>
      </right>
      <top style="thin">
        <color rgb="FFB7B7B7"/>
      </top>
      <bottom style="thin">
        <color rgb="FFB7B7B7"/>
      </bottom>
    </border>
    <border>
      <left style="thin">
        <color rgb="FFB7B7B7"/>
      </left>
      <right/>
      <top style="thin">
        <color rgb="FFB7B7B7"/>
      </top>
      <bottom style="thin">
        <color rgb="FFB7B7B7"/>
      </bottom>
    </border>
    <border>
      <left style="medium">
        <color rgb="FF000000"/>
      </left>
      <right style="thin">
        <color rgb="FF999999"/>
      </right>
      <top style="thin">
        <color rgb="FF999999"/>
      </top>
      <bottom style="thin">
        <color rgb="FF999999"/>
      </bottom>
    </border>
    <border>
      <left style="thin">
        <color rgb="FF999999"/>
      </left>
      <right style="medium">
        <color rgb="FF000000"/>
      </right>
      <top style="thin">
        <color rgb="FF999999"/>
      </top>
      <bottom style="thin">
        <color rgb="FF999999"/>
      </bottom>
    </border>
    <border>
      <right style="thin">
        <color rgb="FFB7B7B7"/>
      </right>
      <top style="thin">
        <color rgb="FFB7B7B7"/>
      </top>
      <bottom style="thin">
        <color rgb="FFB7B7B7"/>
      </bottom>
    </border>
    <border>
      <left style="thin">
        <color rgb="FFB7B7B7"/>
      </left>
      <top style="thin">
        <color rgb="FFB7B7B7"/>
      </top>
      <bottom style="thin">
        <color rgb="FFB7B7B7"/>
      </bottom>
    </border>
    <border>
      <left style="medium">
        <color rgb="FF000000"/>
      </left>
      <top/>
      <bottom style="medium">
        <color rgb="FF000000"/>
      </bottom>
    </border>
    <border>
      <right style="medium">
        <color rgb="FF000000"/>
      </right>
      <top/>
      <bottom style="medium">
        <color rgb="FF000000"/>
      </bottom>
    </border>
    <border>
      <left/>
      <right style="thin">
        <color rgb="FFB7B7B7"/>
      </right>
      <top style="thin">
        <color rgb="FFB7B7B7"/>
      </top>
      <bottom style="medium">
        <color rgb="FF000000"/>
      </bottom>
    </border>
    <border>
      <left style="thin">
        <color rgb="FFB7B7B7"/>
      </left>
      <right style="thin">
        <color rgb="FFB7B7B7"/>
      </right>
      <top style="thin">
        <color rgb="FFB7B7B7"/>
      </top>
      <bottom style="medium">
        <color rgb="FF000000"/>
      </bottom>
    </border>
    <border>
      <left style="thin">
        <color rgb="FFB7B7B7"/>
      </left>
      <right/>
      <top style="thin">
        <color rgb="FFB7B7B7"/>
      </top>
      <bottom style="medium">
        <color rgb="FF000000"/>
      </bottom>
    </border>
    <border>
      <left style="medium">
        <color rgb="FF000000"/>
      </left>
      <right style="thin">
        <color rgb="FF999999"/>
      </right>
      <top style="thin">
        <color rgb="FF999999"/>
      </top>
      <bottom style="medium">
        <color rgb="FF000000"/>
      </bottom>
    </border>
    <border>
      <left style="thin">
        <color rgb="FF999999"/>
      </left>
      <right style="medium">
        <color rgb="FF000000"/>
      </right>
      <top style="thin">
        <color rgb="FF999999"/>
      </top>
      <bottom style="medium">
        <color rgb="FF000000"/>
      </bottom>
    </border>
    <border>
      <bottom style="thin">
        <color rgb="FF000000"/>
      </bottom>
    </border>
    <border>
      <left/>
      <top style="medium">
        <color rgb="FF999999"/>
      </top>
    </border>
    <border>
      <top style="medium">
        <color rgb="FF999999"/>
      </top>
    </border>
    <border>
      <left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top style="thin">
        <color rgb="FF000000"/>
      </top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top style="thin">
        <color rgb="FF000000"/>
      </top>
      <bottom/>
    </border>
    <border>
      <top style="thin">
        <color rgb="FF000000"/>
      </top>
      <bottom/>
    </border>
    <border>
      <bottom style="medium">
        <color rgb="FF999999"/>
      </bottom>
    </border>
    <border>
      <left style="medium">
        <color rgb="FF000000"/>
      </left>
      <top/>
    </border>
    <border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right style="thin">
        <color rgb="FF000000"/>
      </right>
      <top/>
    </border>
    <border>
      <left style="thin">
        <color rgb="FF000000"/>
      </left>
      <top/>
    </border>
    <border>
      <left style="thin">
        <color rgb="FF000000"/>
      </left>
      <right style="medium">
        <color rgb="FF000000"/>
      </right>
      <top/>
    </border>
    <border>
      <left/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left/>
      <right style="medium">
        <color rgb="FF000000"/>
      </right>
      <top/>
      <bottom/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left/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</border>
    <border>
      <top/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thin">
        <color rgb="FF999999"/>
      </left>
      <top style="thin">
        <color rgb="FF999999"/>
      </top>
    </border>
    <border>
      <top style="thin">
        <color rgb="FF999999"/>
      </top>
    </border>
    <border>
      <right style="thin">
        <color rgb="FF999999"/>
      </right>
      <top style="thin">
        <color rgb="FF999999"/>
      </top>
    </border>
    <border>
      <left style="thin">
        <color rgb="FF999999"/>
      </left>
    </border>
    <border>
      <right style="thin">
        <color rgb="FF999999"/>
      </right>
    </border>
    <border>
      <left style="thin">
        <color rgb="FF000000"/>
      </left>
      <right/>
      <top style="medium">
        <color rgb="FF000000"/>
      </top>
      <bottom/>
    </border>
    <border>
      <left/>
      <top style="medium">
        <color rgb="FF000000"/>
      </top>
      <bottom/>
    </border>
    <border>
      <left style="thin">
        <color rgb="FF000000"/>
      </left>
      <right/>
      <top style="thin">
        <color rgb="FF000000"/>
      </top>
      <bottom style="medium">
        <color rgb="FF000000"/>
      </bottom>
    </border>
    <border>
      <left/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999999"/>
      </left>
      <top/>
      <bottom/>
    </border>
    <border>
      <right style="thin">
        <color rgb="FF999999"/>
      </right>
      <top/>
      <bottom/>
    </border>
    <border>
      <left style="medium">
        <color rgb="FFD9EAD3"/>
      </left>
    </border>
    <border>
      <left style="thin">
        <color rgb="FF999999"/>
      </left>
      <top/>
    </border>
    <border>
      <right style="thin">
        <color rgb="FF999999"/>
      </right>
      <top/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/>
      <right/>
      <top style="medium">
        <color rgb="FF000000"/>
      </top>
      <bottom/>
    </border>
    <border>
      <top style="medium">
        <color rgb="FF000000"/>
      </top>
      <bottom/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999999"/>
      </left>
      <bottom style="thin">
        <color rgb="FF999999"/>
      </bottom>
    </border>
    <border>
      <bottom style="thin">
        <color rgb="FF999999"/>
      </bottom>
    </border>
    <border>
      <left/>
      <bottom style="thin">
        <color rgb="FF999999"/>
      </bottom>
    </border>
    <border>
      <right style="thin">
        <color rgb="FF999999"/>
      </right>
      <bottom style="thin">
        <color rgb="FF999999"/>
      </bottom>
    </border>
    <border>
      <left/>
      <top style="medium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/>
      <right/>
      <top/>
      <bottom style="medium">
        <color rgb="FF000000"/>
      </bottom>
    </border>
    <border>
      <left/>
      <top/>
      <bottom style="medium">
        <color rgb="FF000000"/>
      </bottom>
    </border>
  </borders>
  <cellStyleXfs count="1">
    <xf borderId="0" fillId="0" fontId="0" numFmtId="0" applyAlignment="1" applyFont="1"/>
  </cellStyleXfs>
  <cellXfs count="430">
    <xf borderId="0" fillId="0" fontId="0" numFmtId="0" xfId="0" applyAlignment="1" applyFont="1">
      <alignment readingOrder="0" shrinkToFit="0" vertical="bottom" wrapText="0"/>
    </xf>
    <xf borderId="1" fillId="2" fontId="1" numFmtId="0" xfId="0" applyBorder="1" applyFill="1" applyFont="1"/>
    <xf borderId="2" fillId="0" fontId="1" numFmtId="0" xfId="0" applyBorder="1" applyFont="1"/>
    <xf borderId="3" fillId="0" fontId="1" numFmtId="0" xfId="0" applyBorder="1" applyFont="1"/>
    <xf borderId="4" fillId="0" fontId="1" numFmtId="0" xfId="0" applyBorder="1" applyFont="1"/>
    <xf borderId="5" fillId="0" fontId="1" numFmtId="0" xfId="0" applyBorder="1" applyFont="1"/>
    <xf borderId="6" fillId="0" fontId="1" numFmtId="0" xfId="0" applyBorder="1" applyFont="1"/>
    <xf borderId="0" fillId="0" fontId="2" numFmtId="0" xfId="0" applyAlignment="1" applyFont="1">
      <alignment horizontal="center" vertical="center"/>
    </xf>
    <xf borderId="0" fillId="0" fontId="3" numFmtId="0" xfId="0" applyAlignment="1" applyFont="1">
      <alignment horizontal="center"/>
    </xf>
    <xf borderId="0" fillId="0" fontId="4" numFmtId="0" xfId="0" applyFont="1"/>
    <xf borderId="0" fillId="0" fontId="2" numFmtId="0" xfId="0" applyAlignment="1" applyFont="1">
      <alignment horizontal="center" readingOrder="0" vertical="center"/>
    </xf>
    <xf borderId="7" fillId="0" fontId="5" numFmtId="0" xfId="0" applyAlignment="1" applyBorder="1" applyFont="1">
      <alignment horizontal="center" shrinkToFit="0" vertical="center" wrapText="1"/>
    </xf>
    <xf borderId="8" fillId="0" fontId="6" numFmtId="0" xfId="0" applyBorder="1" applyFont="1"/>
    <xf borderId="9" fillId="0" fontId="6" numFmtId="0" xfId="0" applyBorder="1" applyFont="1"/>
    <xf borderId="0" fillId="0" fontId="1" numFmtId="0" xfId="0" applyFont="1"/>
    <xf borderId="10" fillId="0" fontId="6" numFmtId="0" xfId="0" applyBorder="1" applyFont="1"/>
    <xf borderId="11" fillId="0" fontId="6" numFmtId="0" xfId="0" applyBorder="1" applyFont="1"/>
    <xf borderId="12" fillId="0" fontId="6" numFmtId="0" xfId="0" applyBorder="1" applyFont="1"/>
    <xf borderId="13" fillId="3" fontId="7" numFmtId="0" xfId="0" applyAlignment="1" applyBorder="1" applyFill="1" applyFont="1">
      <alignment horizontal="center" vertical="center"/>
    </xf>
    <xf borderId="14" fillId="0" fontId="6" numFmtId="0" xfId="0" applyBorder="1" applyFont="1"/>
    <xf borderId="15" fillId="0" fontId="6" numFmtId="0" xfId="0" applyBorder="1" applyFont="1"/>
    <xf borderId="16" fillId="4" fontId="7" numFmtId="0" xfId="0" applyAlignment="1" applyBorder="1" applyFill="1" applyFont="1">
      <alignment horizontal="center" vertical="center"/>
    </xf>
    <xf borderId="17" fillId="0" fontId="6" numFmtId="0" xfId="0" applyBorder="1" applyFont="1"/>
    <xf borderId="18" fillId="0" fontId="6" numFmtId="0" xfId="0" applyBorder="1" applyFont="1"/>
    <xf borderId="0" fillId="0" fontId="3" numFmtId="0" xfId="0" applyAlignment="1" applyFont="1">
      <alignment horizontal="center" shrinkToFit="0" wrapText="1"/>
    </xf>
    <xf borderId="16" fillId="5" fontId="7" numFmtId="0" xfId="0" applyAlignment="1" applyBorder="1" applyFill="1" applyFont="1">
      <alignment horizontal="center" vertical="center"/>
    </xf>
    <xf borderId="16" fillId="6" fontId="7" numFmtId="0" xfId="0" applyAlignment="1" applyBorder="1" applyFill="1" applyFont="1">
      <alignment horizontal="center" vertical="center"/>
    </xf>
    <xf borderId="16" fillId="7" fontId="7" numFmtId="0" xfId="0" applyAlignment="1" applyBorder="1" applyFill="1" applyFont="1">
      <alignment horizontal="center" vertical="center"/>
    </xf>
    <xf borderId="16" fillId="8" fontId="7" numFmtId="0" xfId="0" applyAlignment="1" applyBorder="1" applyFill="1" applyFont="1">
      <alignment horizontal="center" vertical="center"/>
    </xf>
    <xf borderId="16" fillId="2" fontId="7" numFmtId="0" xfId="0" applyAlignment="1" applyBorder="1" applyFont="1">
      <alignment horizontal="center" vertical="center"/>
    </xf>
    <xf borderId="19" fillId="9" fontId="8" numFmtId="0" xfId="0" applyAlignment="1" applyBorder="1" applyFill="1" applyFont="1">
      <alignment horizontal="center"/>
    </xf>
    <xf borderId="20" fillId="10" fontId="9" numFmtId="0" xfId="0" applyAlignment="1" applyBorder="1" applyFill="1" applyFont="1">
      <alignment horizontal="center"/>
    </xf>
    <xf borderId="21" fillId="0" fontId="6" numFmtId="0" xfId="0" applyBorder="1" applyFont="1"/>
    <xf borderId="22" fillId="0" fontId="6" numFmtId="0" xfId="0" applyBorder="1" applyFont="1"/>
    <xf borderId="16" fillId="11" fontId="7" numFmtId="0" xfId="0" applyAlignment="1" applyBorder="1" applyFill="1" applyFont="1">
      <alignment horizontal="center" vertical="center"/>
    </xf>
    <xf borderId="16" fillId="12" fontId="7" numFmtId="0" xfId="0" applyAlignment="1" applyBorder="1" applyFill="1" applyFont="1">
      <alignment horizontal="center" vertical="center"/>
    </xf>
    <xf borderId="16" fillId="13" fontId="7" numFmtId="0" xfId="0" applyAlignment="1" applyBorder="1" applyFill="1" applyFont="1">
      <alignment horizontal="center" vertical="center"/>
    </xf>
    <xf borderId="19" fillId="9" fontId="10" numFmtId="0" xfId="0" applyBorder="1" applyFont="1"/>
    <xf borderId="23" fillId="9" fontId="10" numFmtId="0" xfId="0" applyAlignment="1" applyBorder="1" applyFont="1">
      <alignment horizontal="center"/>
    </xf>
    <xf borderId="24" fillId="0" fontId="6" numFmtId="0" xfId="0" applyBorder="1" applyFont="1"/>
    <xf borderId="7" fillId="10" fontId="11" numFmtId="0" xfId="0" applyAlignment="1" applyBorder="1" applyFont="1">
      <alignment horizontal="center" vertical="center"/>
    </xf>
    <xf borderId="16" fillId="14" fontId="7" numFmtId="0" xfId="0" applyAlignment="1" applyBorder="1" applyFill="1" applyFont="1">
      <alignment horizontal="center" vertical="center"/>
    </xf>
    <xf borderId="16" fillId="15" fontId="7" numFmtId="0" xfId="0" applyAlignment="1" applyBorder="1" applyFill="1" applyFont="1">
      <alignment horizontal="center" vertical="center"/>
    </xf>
    <xf borderId="25" fillId="0" fontId="12" numFmtId="0" xfId="0" applyAlignment="1" applyBorder="1" applyFont="1">
      <alignment horizontal="center" vertical="center"/>
    </xf>
    <xf borderId="26" fillId="0" fontId="6" numFmtId="0" xfId="0" applyBorder="1" applyFont="1"/>
    <xf borderId="27" fillId="0" fontId="6" numFmtId="0" xfId="0" applyBorder="1" applyFont="1"/>
    <xf borderId="16" fillId="16" fontId="7" numFmtId="0" xfId="0" applyAlignment="1" applyBorder="1" applyFill="1" applyFont="1">
      <alignment horizontal="center" vertical="center"/>
    </xf>
    <xf borderId="20" fillId="0" fontId="12" numFmtId="0" xfId="0" applyAlignment="1" applyBorder="1" applyFont="1">
      <alignment horizontal="center" vertical="center"/>
    </xf>
    <xf borderId="16" fillId="17" fontId="7" numFmtId="0" xfId="0" applyAlignment="1" applyBorder="1" applyFill="1" applyFont="1">
      <alignment horizontal="center" vertical="center"/>
    </xf>
    <xf borderId="16" fillId="18" fontId="7" numFmtId="0" xfId="0" applyAlignment="1" applyBorder="1" applyFill="1" applyFont="1">
      <alignment horizontal="center" vertical="center"/>
    </xf>
    <xf borderId="16" fillId="19" fontId="7" numFmtId="0" xfId="0" applyAlignment="1" applyBorder="1" applyFill="1" applyFont="1">
      <alignment horizontal="center" vertical="center"/>
    </xf>
    <xf borderId="16" fillId="20" fontId="7" numFmtId="0" xfId="0" applyAlignment="1" applyBorder="1" applyFill="1" applyFont="1">
      <alignment horizontal="center" vertical="center"/>
    </xf>
    <xf borderId="16" fillId="21" fontId="7" numFmtId="0" xfId="0" applyAlignment="1" applyBorder="1" applyFill="1" applyFont="1">
      <alignment horizontal="center" vertical="center"/>
    </xf>
    <xf borderId="16" fillId="22" fontId="7" numFmtId="0" xfId="0" applyAlignment="1" applyBorder="1" applyFill="1" applyFont="1">
      <alignment horizontal="center" vertical="center"/>
    </xf>
    <xf borderId="16" fillId="16" fontId="7" numFmtId="0" xfId="0" applyAlignment="1" applyBorder="1" applyFont="1">
      <alignment horizontal="center"/>
    </xf>
    <xf borderId="16" fillId="3" fontId="7" numFmtId="0" xfId="0" applyAlignment="1" applyBorder="1" applyFont="1">
      <alignment horizontal="center"/>
    </xf>
    <xf borderId="16" fillId="7" fontId="7" numFmtId="0" xfId="0" applyAlignment="1" applyBorder="1" applyFont="1">
      <alignment horizontal="center"/>
    </xf>
    <xf borderId="16" fillId="12" fontId="7" numFmtId="0" xfId="0" applyAlignment="1" applyBorder="1" applyFont="1">
      <alignment horizontal="center"/>
    </xf>
    <xf borderId="0" fillId="0" fontId="13" numFmtId="0" xfId="0" applyAlignment="1" applyFont="1">
      <alignment horizontal="left" readingOrder="0" shrinkToFit="0" vertical="center" wrapText="1"/>
    </xf>
    <xf borderId="0" fillId="0" fontId="14" numFmtId="0" xfId="0" applyAlignment="1" applyFont="1">
      <alignment horizontal="left" readingOrder="0" shrinkToFit="0" vertical="center" wrapText="1"/>
    </xf>
    <xf borderId="28" fillId="17" fontId="15" numFmtId="0" xfId="0" applyAlignment="1" applyBorder="1" applyFont="1">
      <alignment horizontal="center"/>
    </xf>
    <xf borderId="29" fillId="0" fontId="6" numFmtId="0" xfId="0" applyBorder="1" applyFont="1"/>
    <xf borderId="30" fillId="0" fontId="6" numFmtId="0" xfId="0" applyBorder="1" applyFont="1"/>
    <xf borderId="31" fillId="0" fontId="1" numFmtId="0" xfId="0" applyBorder="1" applyFont="1"/>
    <xf borderId="32" fillId="0" fontId="1" numFmtId="0" xfId="0" applyBorder="1" applyFont="1"/>
    <xf borderId="33" fillId="0" fontId="1" numFmtId="0" xfId="0" applyBorder="1" applyFont="1"/>
    <xf borderId="0" fillId="0" fontId="16" numFmtId="0" xfId="0" applyFont="1"/>
    <xf borderId="0" fillId="0" fontId="17" numFmtId="0" xfId="0" applyAlignment="1" applyFont="1">
      <alignment horizontal="center"/>
    </xf>
    <xf borderId="32" fillId="0" fontId="6" numFmtId="0" xfId="0" applyBorder="1" applyFont="1"/>
    <xf borderId="3" fillId="0" fontId="18" numFmtId="0" xfId="0" applyAlignment="1" applyBorder="1" applyFont="1">
      <alignment horizontal="center" vertical="center"/>
    </xf>
    <xf borderId="3" fillId="0" fontId="6" numFmtId="0" xfId="0" applyBorder="1" applyFont="1"/>
    <xf borderId="34" fillId="7" fontId="7" numFmtId="0" xfId="0" applyAlignment="1" applyBorder="1" applyFont="1">
      <alignment horizontal="center" vertical="center"/>
    </xf>
    <xf borderId="35" fillId="7" fontId="7" numFmtId="0" xfId="0" applyAlignment="1" applyBorder="1" applyFont="1">
      <alignment horizontal="center" vertical="center"/>
    </xf>
    <xf borderId="36" fillId="7" fontId="7" numFmtId="0" xfId="0" applyAlignment="1" applyBorder="1" applyFont="1">
      <alignment horizontal="center" vertical="center"/>
    </xf>
    <xf borderId="37" fillId="21" fontId="19" numFmtId="0" xfId="0" applyAlignment="1" applyBorder="1" applyFont="1">
      <alignment horizontal="center" vertical="center"/>
    </xf>
    <xf borderId="38" fillId="21" fontId="19" numFmtId="0" xfId="0" applyAlignment="1" applyBorder="1" applyFont="1">
      <alignment horizontal="center" vertical="center"/>
    </xf>
    <xf borderId="2" fillId="17" fontId="19" numFmtId="0" xfId="0" applyAlignment="1" applyBorder="1" applyFont="1">
      <alignment horizontal="center" vertical="center"/>
    </xf>
    <xf borderId="4" fillId="0" fontId="6" numFmtId="0" xfId="0" applyBorder="1" applyFont="1"/>
    <xf borderId="39" fillId="0" fontId="20" numFmtId="164" xfId="0" applyAlignment="1" applyBorder="1" applyFont="1" applyNumberFormat="1">
      <alignment horizontal="center" vertical="center"/>
    </xf>
    <xf borderId="40" fillId="0" fontId="20" numFmtId="164" xfId="0" applyAlignment="1" applyBorder="1" applyFont="1" applyNumberFormat="1">
      <alignment horizontal="center" vertical="center"/>
    </xf>
    <xf borderId="41" fillId="0" fontId="20" numFmtId="164" xfId="0" applyAlignment="1" applyBorder="1" applyFont="1" applyNumberFormat="1">
      <alignment horizontal="center" vertical="center"/>
    </xf>
    <xf borderId="42" fillId="0" fontId="20" numFmtId="164" xfId="0" applyAlignment="1" applyBorder="1" applyFont="1" applyNumberFormat="1">
      <alignment horizontal="center" vertical="center"/>
    </xf>
    <xf borderId="43" fillId="0" fontId="20" numFmtId="164" xfId="0" applyAlignment="1" applyBorder="1" applyFont="1" applyNumberFormat="1">
      <alignment horizontal="center" vertical="center"/>
    </xf>
    <xf borderId="44" fillId="0" fontId="20" numFmtId="164" xfId="0" applyAlignment="1" applyBorder="1" applyFont="1" applyNumberFormat="1">
      <alignment horizontal="center" vertical="center"/>
    </xf>
    <xf borderId="45" fillId="0" fontId="20" numFmtId="164" xfId="0" applyAlignment="1" applyBorder="1" applyFont="1" applyNumberFormat="1">
      <alignment horizontal="center" vertical="center"/>
    </xf>
    <xf borderId="46" fillId="0" fontId="20" numFmtId="164" xfId="0" applyAlignment="1" applyBorder="1" applyFont="1" applyNumberFormat="1">
      <alignment horizontal="center" vertical="center"/>
    </xf>
    <xf borderId="47" fillId="0" fontId="20" numFmtId="164" xfId="0" applyAlignment="1" applyBorder="1" applyFont="1" applyNumberFormat="1">
      <alignment horizontal="center" shrinkToFit="0" vertical="center" wrapText="1"/>
    </xf>
    <xf borderId="39" fillId="23" fontId="19" numFmtId="164" xfId="0" applyAlignment="1" applyBorder="1" applyFill="1" applyFont="1" applyNumberFormat="1">
      <alignment horizontal="center" shrinkToFit="0" vertical="center" wrapText="1"/>
    </xf>
    <xf borderId="48" fillId="23" fontId="19" numFmtId="164" xfId="0" applyAlignment="1" applyBorder="1" applyFont="1" applyNumberFormat="1">
      <alignment horizontal="center" shrinkToFit="0" vertical="center" wrapText="1"/>
    </xf>
    <xf borderId="49" fillId="0" fontId="6" numFmtId="0" xfId="0" applyBorder="1" applyFont="1"/>
    <xf borderId="50" fillId="0" fontId="6" numFmtId="0" xfId="0" applyBorder="1" applyFont="1"/>
    <xf borderId="51" fillId="0" fontId="6" numFmtId="0" xfId="0" applyBorder="1" applyFont="1"/>
    <xf borderId="52" fillId="0" fontId="6" numFmtId="0" xfId="0" applyBorder="1" applyFont="1"/>
    <xf borderId="41" fillId="0" fontId="6" numFmtId="0" xfId="0" applyBorder="1" applyFont="1"/>
    <xf borderId="42" fillId="0" fontId="6" numFmtId="0" xfId="0" applyBorder="1" applyFont="1"/>
    <xf borderId="43" fillId="0" fontId="6" numFmtId="0" xfId="0" applyBorder="1" applyFont="1"/>
    <xf borderId="44" fillId="0" fontId="6" numFmtId="0" xfId="0" applyBorder="1" applyFont="1"/>
    <xf borderId="53" fillId="0" fontId="6" numFmtId="0" xfId="0" applyBorder="1" applyFont="1"/>
    <xf borderId="54" fillId="0" fontId="6" numFmtId="0" xfId="0" applyBorder="1" applyFont="1"/>
    <xf borderId="55" fillId="0" fontId="6" numFmtId="0" xfId="0" applyBorder="1" applyFont="1"/>
    <xf borderId="56" fillId="0" fontId="6" numFmtId="0" xfId="0" applyBorder="1" applyFont="1"/>
    <xf borderId="57" fillId="19" fontId="19" numFmtId="0" xfId="0" applyAlignment="1" applyBorder="1" applyFont="1">
      <alignment horizontal="center" vertical="center"/>
    </xf>
    <xf borderId="58" fillId="0" fontId="6" numFmtId="0" xfId="0" applyBorder="1" applyFont="1"/>
    <xf borderId="59" fillId="0" fontId="20" numFmtId="164" xfId="0" applyAlignment="1" applyBorder="1" applyFont="1" applyNumberFormat="1">
      <alignment horizontal="center" vertical="center"/>
    </xf>
    <xf borderId="60" fillId="0" fontId="20" numFmtId="164" xfId="0" applyAlignment="1" applyBorder="1" applyFont="1" applyNumberFormat="1">
      <alignment horizontal="center" vertical="center"/>
    </xf>
    <xf borderId="61" fillId="0" fontId="20" numFmtId="164" xfId="0" applyAlignment="1" applyBorder="1" applyFont="1" applyNumberFormat="1">
      <alignment horizontal="center" vertical="center"/>
    </xf>
    <xf borderId="0" fillId="0" fontId="20" numFmtId="164" xfId="0" applyAlignment="1" applyFont="1" applyNumberFormat="1">
      <alignment horizontal="center" vertical="center"/>
    </xf>
    <xf borderId="62" fillId="23" fontId="19" numFmtId="164" xfId="0" applyAlignment="1" applyBorder="1" applyFont="1" applyNumberFormat="1">
      <alignment horizontal="center" shrinkToFit="0" vertical="center" wrapText="1"/>
    </xf>
    <xf borderId="63" fillId="23" fontId="19" numFmtId="164" xfId="0" applyAlignment="1" applyBorder="1" applyFont="1" applyNumberFormat="1">
      <alignment horizontal="center" shrinkToFit="0" vertical="center" wrapText="1"/>
    </xf>
    <xf borderId="64" fillId="0" fontId="6" numFmtId="0" xfId="0" applyBorder="1" applyFont="1"/>
    <xf borderId="57" fillId="21" fontId="19" numFmtId="0" xfId="0" applyAlignment="1" applyBorder="1" applyFont="1">
      <alignment horizontal="center" vertical="center"/>
    </xf>
    <xf borderId="5" fillId="0" fontId="20" numFmtId="164" xfId="0" applyAlignment="1" applyBorder="1" applyFont="1" applyNumberFormat="1">
      <alignment horizontal="center" vertical="center"/>
    </xf>
    <xf borderId="65" fillId="0" fontId="20" numFmtId="164" xfId="0" applyAlignment="1" applyBorder="1" applyFont="1" applyNumberFormat="1">
      <alignment horizontal="center" vertical="center"/>
    </xf>
    <xf borderId="66" fillId="23" fontId="19" numFmtId="164" xfId="0" applyAlignment="1" applyBorder="1" applyFont="1" applyNumberFormat="1">
      <alignment horizontal="center" shrinkToFit="0" vertical="center" wrapText="1"/>
    </xf>
    <xf borderId="5" fillId="0" fontId="6" numFmtId="0" xfId="0" applyBorder="1" applyFont="1"/>
    <xf borderId="67" fillId="0" fontId="6" numFmtId="0" xfId="0" applyBorder="1" applyFont="1"/>
    <xf borderId="68" fillId="0" fontId="6" numFmtId="0" xfId="0" applyBorder="1" applyFont="1"/>
    <xf borderId="57" fillId="22" fontId="19" numFmtId="0" xfId="0" applyAlignment="1" applyBorder="1" applyFont="1">
      <alignment horizontal="center" vertical="center"/>
    </xf>
    <xf borderId="69" fillId="23" fontId="19" numFmtId="164" xfId="0" applyAlignment="1" applyBorder="1" applyFont="1" applyNumberFormat="1">
      <alignment horizontal="center" shrinkToFit="0" vertical="center" wrapText="1"/>
    </xf>
    <xf borderId="70" fillId="0" fontId="6" numFmtId="0" xfId="0" applyBorder="1" applyFont="1"/>
    <xf borderId="57" fillId="20" fontId="19" numFmtId="0" xfId="0" applyAlignment="1" applyBorder="1" applyFont="1">
      <alignment horizontal="center" vertical="center"/>
    </xf>
    <xf borderId="62" fillId="0" fontId="20" numFmtId="164" xfId="0" applyAlignment="1" applyBorder="1" applyFont="1" applyNumberFormat="1">
      <alignment horizontal="center" vertical="center"/>
    </xf>
    <xf borderId="71" fillId="0" fontId="20" numFmtId="164" xfId="0" applyAlignment="1" applyBorder="1" applyFont="1" applyNumberFormat="1">
      <alignment horizontal="center" vertical="center"/>
    </xf>
    <xf borderId="72" fillId="0" fontId="6" numFmtId="0" xfId="0" applyBorder="1" applyFont="1"/>
    <xf borderId="73" fillId="0" fontId="6" numFmtId="0" xfId="0" applyBorder="1" applyFont="1"/>
    <xf borderId="57" fillId="15" fontId="19" numFmtId="0" xfId="0" applyAlignment="1" applyBorder="1" applyFont="1">
      <alignment horizontal="center" vertical="center"/>
    </xf>
    <xf borderId="31" fillId="0" fontId="6" numFmtId="0" xfId="0" applyBorder="1" applyFont="1"/>
    <xf borderId="33" fillId="0" fontId="6" numFmtId="0" xfId="0" applyBorder="1" applyFont="1"/>
    <xf borderId="74" fillId="0" fontId="6" numFmtId="0" xfId="0" applyBorder="1" applyFont="1"/>
    <xf borderId="75" fillId="0" fontId="6" numFmtId="0" xfId="0" applyBorder="1" applyFont="1"/>
    <xf borderId="76" fillId="0" fontId="6" numFmtId="0" xfId="0" applyBorder="1" applyFont="1"/>
    <xf borderId="77" fillId="0" fontId="6" numFmtId="0" xfId="0" applyBorder="1" applyFont="1"/>
    <xf borderId="0" fillId="0" fontId="21" numFmtId="0" xfId="0" applyFont="1"/>
    <xf borderId="1" fillId="9" fontId="16" numFmtId="0" xfId="0" applyBorder="1" applyFont="1"/>
    <xf borderId="2" fillId="21" fontId="19" numFmtId="0" xfId="0" applyAlignment="1" applyBorder="1" applyFont="1">
      <alignment horizontal="center" shrinkToFit="0" vertical="center" wrapText="1"/>
    </xf>
    <xf borderId="78" fillId="7" fontId="19" numFmtId="0" xfId="0" applyAlignment="1" applyBorder="1" applyFont="1">
      <alignment horizontal="center" shrinkToFit="0" vertical="center" wrapText="1"/>
    </xf>
    <xf borderId="79" fillId="7" fontId="19" numFmtId="0" xfId="0" applyAlignment="1" applyBorder="1" applyFont="1">
      <alignment horizontal="center" shrinkToFit="0" vertical="center" wrapText="1"/>
    </xf>
    <xf borderId="80" fillId="7" fontId="19" numFmtId="0" xfId="0" applyAlignment="1" applyBorder="1" applyFont="1">
      <alignment horizontal="center" shrinkToFit="0" vertical="center" wrapText="1"/>
    </xf>
    <xf borderId="81" fillId="7" fontId="19" numFmtId="0" xfId="0" applyAlignment="1" applyBorder="1" applyFont="1">
      <alignment horizontal="center" shrinkToFit="0" vertical="center" wrapText="1"/>
    </xf>
    <xf borderId="78" fillId="21" fontId="19" numFmtId="0" xfId="0" applyAlignment="1" applyBorder="1" applyFont="1">
      <alignment horizontal="center" shrinkToFit="0" vertical="center" wrapText="1"/>
    </xf>
    <xf borderId="81" fillId="21" fontId="19" numFmtId="0" xfId="0" applyAlignment="1" applyBorder="1" applyFont="1">
      <alignment horizontal="center" shrinkToFit="0" vertical="center" wrapText="1"/>
    </xf>
    <xf borderId="82" fillId="0" fontId="6" numFmtId="0" xfId="0" applyBorder="1" applyFont="1"/>
    <xf borderId="83" fillId="0" fontId="6" numFmtId="0" xfId="0" applyBorder="1" applyFont="1"/>
    <xf borderId="84" fillId="0" fontId="6" numFmtId="0" xfId="0" applyBorder="1" applyFont="1"/>
    <xf borderId="85" fillId="0" fontId="6" numFmtId="0" xfId="0" applyBorder="1" applyFont="1"/>
    <xf borderId="86" fillId="0" fontId="6" numFmtId="0" xfId="0" applyBorder="1" applyFont="1"/>
    <xf borderId="87" fillId="0" fontId="6" numFmtId="0" xfId="0" applyBorder="1" applyFont="1"/>
    <xf borderId="88" fillId="3" fontId="7" numFmtId="0" xfId="0" applyAlignment="1" applyBorder="1" applyFont="1">
      <alignment horizontal="center" shrinkToFit="0" vertical="center" wrapText="1"/>
    </xf>
    <xf borderId="89" fillId="0" fontId="6" numFmtId="0" xfId="0" applyBorder="1" applyFont="1"/>
    <xf borderId="90" fillId="0" fontId="20" numFmtId="164" xfId="0" applyAlignment="1" applyBorder="1" applyFont="1" applyNumberFormat="1">
      <alignment horizontal="center" vertical="center"/>
    </xf>
    <xf borderId="91" fillId="0" fontId="20" numFmtId="164" xfId="0" applyAlignment="1" applyBorder="1" applyFont="1" applyNumberFormat="1">
      <alignment horizontal="center" vertical="center"/>
    </xf>
    <xf borderId="92" fillId="0" fontId="20" numFmtId="164" xfId="0" applyAlignment="1" applyBorder="1" applyFont="1" applyNumberFormat="1">
      <alignment horizontal="center" vertical="center"/>
    </xf>
    <xf borderId="93" fillId="0" fontId="20" numFmtId="164" xfId="0" applyAlignment="1" applyBorder="1" applyFont="1" applyNumberFormat="1">
      <alignment horizontal="center" vertical="center"/>
    </xf>
    <xf borderId="94" fillId="7" fontId="19" numFmtId="164" xfId="0" applyAlignment="1" applyBorder="1" applyFont="1" applyNumberFormat="1">
      <alignment horizontal="center" vertical="center"/>
    </xf>
    <xf borderId="95" fillId="7" fontId="19" numFmtId="164" xfId="0" applyAlignment="1" applyBorder="1" applyFont="1" applyNumberFormat="1">
      <alignment horizontal="center" vertical="center"/>
    </xf>
    <xf borderId="96" fillId="4" fontId="7" numFmtId="0" xfId="0" applyAlignment="1" applyBorder="1" applyFont="1">
      <alignment horizontal="center" shrinkToFit="0" vertical="center" wrapText="1"/>
    </xf>
    <xf borderId="97" fillId="0" fontId="6" numFmtId="0" xfId="0" applyBorder="1" applyFont="1"/>
    <xf borderId="98" fillId="24" fontId="20" numFmtId="164" xfId="0" applyAlignment="1" applyBorder="1" applyFill="1" applyFont="1" applyNumberFormat="1">
      <alignment horizontal="center" vertical="center"/>
    </xf>
    <xf borderId="99" fillId="24" fontId="20" numFmtId="164" xfId="0" applyAlignment="1" applyBorder="1" applyFont="1" applyNumberFormat="1">
      <alignment horizontal="center" vertical="center"/>
    </xf>
    <xf borderId="100" fillId="24" fontId="20" numFmtId="164" xfId="0" applyAlignment="1" applyBorder="1" applyFont="1" applyNumberFormat="1">
      <alignment horizontal="center" vertical="center"/>
    </xf>
    <xf borderId="101" fillId="7" fontId="19" numFmtId="164" xfId="0" applyAlignment="1" applyBorder="1" applyFont="1" applyNumberFormat="1">
      <alignment horizontal="center" vertical="center"/>
    </xf>
    <xf borderId="102" fillId="7" fontId="19" numFmtId="164" xfId="0" applyAlignment="1" applyBorder="1" applyFont="1" applyNumberFormat="1">
      <alignment horizontal="center" vertical="center"/>
    </xf>
    <xf borderId="96" fillId="5" fontId="7" numFmtId="0" xfId="0" applyAlignment="1" applyBorder="1" applyFont="1">
      <alignment horizontal="center" shrinkToFit="0" vertical="center" wrapText="1"/>
    </xf>
    <xf borderId="103" fillId="0" fontId="20" numFmtId="164" xfId="0" applyAlignment="1" applyBorder="1" applyFont="1" applyNumberFormat="1">
      <alignment horizontal="center" vertical="center"/>
    </xf>
    <xf borderId="99" fillId="0" fontId="20" numFmtId="164" xfId="0" applyAlignment="1" applyBorder="1" applyFont="1" applyNumberFormat="1">
      <alignment horizontal="center" vertical="center"/>
    </xf>
    <xf borderId="104" fillId="0" fontId="20" numFmtId="164" xfId="0" applyAlignment="1" applyBorder="1" applyFont="1" applyNumberFormat="1">
      <alignment horizontal="center" vertical="center"/>
    </xf>
    <xf borderId="96" fillId="6" fontId="7" numFmtId="0" xfId="0" applyAlignment="1" applyBorder="1" applyFont="1">
      <alignment horizontal="center" shrinkToFit="0" vertical="center" wrapText="1"/>
    </xf>
    <xf borderId="96" fillId="7" fontId="7" numFmtId="0" xfId="0" applyAlignment="1" applyBorder="1" applyFont="1">
      <alignment horizontal="center" shrinkToFit="0" vertical="center" wrapText="1"/>
    </xf>
    <xf borderId="96" fillId="8" fontId="7" numFmtId="0" xfId="0" applyAlignment="1" applyBorder="1" applyFont="1">
      <alignment horizontal="center" shrinkToFit="0" vertical="center" wrapText="1"/>
    </xf>
    <xf borderId="96" fillId="2" fontId="7" numFmtId="0" xfId="0" applyAlignment="1" applyBorder="1" applyFont="1">
      <alignment horizontal="center" shrinkToFit="0" vertical="center" wrapText="1"/>
    </xf>
    <xf borderId="96" fillId="11" fontId="7" numFmtId="0" xfId="0" applyAlignment="1" applyBorder="1" applyFont="1">
      <alignment horizontal="center" shrinkToFit="0" vertical="center" wrapText="1"/>
    </xf>
    <xf borderId="96" fillId="12" fontId="7" numFmtId="0" xfId="0" applyAlignment="1" applyBorder="1" applyFont="1">
      <alignment horizontal="center" shrinkToFit="0" vertical="center" wrapText="1"/>
    </xf>
    <xf borderId="96" fillId="13" fontId="7" numFmtId="0" xfId="0" applyAlignment="1" applyBorder="1" applyFont="1">
      <alignment horizontal="center" shrinkToFit="0" vertical="center" wrapText="1"/>
    </xf>
    <xf borderId="96" fillId="14" fontId="7" numFmtId="0" xfId="0" applyAlignment="1" applyBorder="1" applyFont="1">
      <alignment horizontal="center" shrinkToFit="0" vertical="center" wrapText="1"/>
    </xf>
    <xf borderId="96" fillId="15" fontId="7" numFmtId="0" xfId="0" applyAlignment="1" applyBorder="1" applyFont="1">
      <alignment horizontal="center" shrinkToFit="0" vertical="center" wrapText="1"/>
    </xf>
    <xf borderId="96" fillId="16" fontId="7" numFmtId="0" xfId="0" applyAlignment="1" applyBorder="1" applyFont="1">
      <alignment horizontal="center" shrinkToFit="0" vertical="center" wrapText="1"/>
    </xf>
    <xf borderId="96" fillId="17" fontId="7" numFmtId="0" xfId="0" applyAlignment="1" applyBorder="1" applyFont="1">
      <alignment horizontal="center" shrinkToFit="0" vertical="center" wrapText="1"/>
    </xf>
    <xf borderId="96" fillId="18" fontId="7" numFmtId="0" xfId="0" applyAlignment="1" applyBorder="1" applyFont="1">
      <alignment horizontal="center" shrinkToFit="0" vertical="center" wrapText="1"/>
    </xf>
    <xf borderId="96" fillId="19" fontId="7" numFmtId="0" xfId="0" applyAlignment="1" applyBorder="1" applyFont="1">
      <alignment horizontal="center" shrinkToFit="0" vertical="center" wrapText="1"/>
    </xf>
    <xf borderId="96" fillId="20" fontId="7" numFmtId="0" xfId="0" applyAlignment="1" applyBorder="1" applyFont="1">
      <alignment horizontal="center" shrinkToFit="0" vertical="center" wrapText="1"/>
    </xf>
    <xf borderId="96" fillId="21" fontId="7" numFmtId="0" xfId="0" applyAlignment="1" applyBorder="1" applyFont="1">
      <alignment horizontal="center" shrinkToFit="0" vertical="center" wrapText="1"/>
    </xf>
    <xf borderId="96" fillId="22" fontId="7" numFmtId="0" xfId="0" applyAlignment="1" applyBorder="1" applyFont="1">
      <alignment horizontal="center" shrinkToFit="0" vertical="center" wrapText="1"/>
    </xf>
    <xf borderId="96" fillId="3" fontId="7" numFmtId="0" xfId="0" applyAlignment="1" applyBorder="1" applyFont="1">
      <alignment horizontal="center" shrinkToFit="0" vertical="center" wrapText="1"/>
    </xf>
    <xf borderId="105" fillId="17" fontId="7" numFmtId="0" xfId="0" applyAlignment="1" applyBorder="1" applyFont="1">
      <alignment horizontal="center" shrinkToFit="0" vertical="center" wrapText="1"/>
    </xf>
    <xf borderId="106" fillId="0" fontId="6" numFmtId="0" xfId="0" applyBorder="1" applyFont="1"/>
    <xf borderId="107" fillId="24" fontId="20" numFmtId="164" xfId="0" applyAlignment="1" applyBorder="1" applyFont="1" applyNumberFormat="1">
      <alignment horizontal="center" vertical="center"/>
    </xf>
    <xf borderId="108" fillId="24" fontId="20" numFmtId="164" xfId="0" applyAlignment="1" applyBorder="1" applyFont="1" applyNumberFormat="1">
      <alignment horizontal="center" vertical="center"/>
    </xf>
    <xf borderId="109" fillId="24" fontId="20" numFmtId="164" xfId="0" applyAlignment="1" applyBorder="1" applyFont="1" applyNumberFormat="1">
      <alignment horizontal="center" vertical="center"/>
    </xf>
    <xf borderId="110" fillId="7" fontId="19" numFmtId="164" xfId="0" applyAlignment="1" applyBorder="1" applyFont="1" applyNumberFormat="1">
      <alignment horizontal="center" vertical="center"/>
    </xf>
    <xf borderId="111" fillId="7" fontId="19" numFmtId="164" xfId="0" applyAlignment="1" applyBorder="1" applyFont="1" applyNumberFormat="1">
      <alignment horizontal="center" vertical="center"/>
    </xf>
    <xf borderId="0" fillId="0" fontId="12" numFmtId="0" xfId="0" applyAlignment="1" applyFont="1">
      <alignment horizontal="center" shrinkToFit="0" vertical="center" wrapText="1"/>
    </xf>
    <xf borderId="112" fillId="0" fontId="6" numFmtId="0" xfId="0" applyBorder="1" applyFont="1"/>
    <xf borderId="0" fillId="0" fontId="22" numFmtId="0" xfId="0" applyAlignment="1" applyFont="1">
      <alignment vertical="center"/>
    </xf>
    <xf borderId="0" fillId="0" fontId="23" numFmtId="0" xfId="0" applyFont="1"/>
    <xf borderId="0" fillId="0" fontId="24" numFmtId="0" xfId="0" applyAlignment="1" applyFont="1">
      <alignment vertical="center"/>
    </xf>
    <xf borderId="0" fillId="0" fontId="25" numFmtId="0" xfId="0" applyAlignment="1" applyFont="1">
      <alignment horizontal="center" vertical="center"/>
    </xf>
    <xf borderId="113" fillId="9" fontId="26" numFmtId="165" xfId="0" applyAlignment="1" applyBorder="1" applyFont="1" applyNumberFormat="1">
      <alignment horizontal="center"/>
    </xf>
    <xf borderId="114" fillId="0" fontId="6" numFmtId="0" xfId="0" applyBorder="1" applyFont="1"/>
    <xf borderId="96" fillId="21" fontId="27" numFmtId="0" xfId="0" applyAlignment="1" applyBorder="1" applyFont="1">
      <alignment horizontal="center" shrinkToFit="0" vertical="center" wrapText="1"/>
    </xf>
    <xf borderId="2" fillId="0" fontId="28" numFmtId="0" xfId="0" applyAlignment="1" applyBorder="1" applyFont="1">
      <alignment horizontal="center" vertical="center"/>
    </xf>
    <xf borderId="1" fillId="9" fontId="22" numFmtId="0" xfId="0" applyAlignment="1" applyBorder="1" applyFont="1">
      <alignment vertical="center"/>
    </xf>
    <xf borderId="115" fillId="0" fontId="6" numFmtId="0" xfId="0" applyBorder="1" applyFont="1"/>
    <xf borderId="0" fillId="0" fontId="29" numFmtId="0" xfId="0" applyAlignment="1" applyFont="1">
      <alignment vertical="center"/>
    </xf>
    <xf borderId="0" fillId="0" fontId="1" numFmtId="0" xfId="0" applyAlignment="1" applyFont="1">
      <alignment vertical="center"/>
    </xf>
    <xf borderId="6" fillId="0" fontId="6" numFmtId="0" xfId="0" applyBorder="1" applyFont="1"/>
    <xf borderId="96" fillId="21" fontId="27" numFmtId="0" xfId="0" applyAlignment="1" applyBorder="1" applyFont="1">
      <alignment horizontal="center" vertical="center"/>
    </xf>
    <xf borderId="1" fillId="9" fontId="1" numFmtId="0" xfId="0" applyAlignment="1" applyBorder="1" applyFont="1">
      <alignment vertical="center"/>
    </xf>
    <xf borderId="0" fillId="0" fontId="30" numFmtId="0" xfId="0" applyAlignment="1" applyFont="1">
      <alignment vertical="center"/>
    </xf>
    <xf borderId="1" fillId="25" fontId="31" numFmtId="0" xfId="0" applyAlignment="1" applyBorder="1" applyFill="1" applyFont="1">
      <alignment vertical="center"/>
    </xf>
    <xf borderId="116" fillId="7" fontId="32" numFmtId="0" xfId="0" applyAlignment="1" applyBorder="1" applyFont="1">
      <alignment horizontal="center" vertical="center"/>
    </xf>
    <xf borderId="117" fillId="0" fontId="33" numFmtId="165" xfId="0" applyAlignment="1" applyBorder="1" applyFont="1" applyNumberFormat="1">
      <alignment horizontal="center" shrinkToFit="0" vertical="center" wrapText="1"/>
    </xf>
    <xf borderId="117" fillId="0" fontId="24" numFmtId="0" xfId="0" applyAlignment="1" applyBorder="1" applyFont="1">
      <alignment vertical="center"/>
    </xf>
    <xf borderId="117" fillId="0" fontId="34" numFmtId="0" xfId="0" applyAlignment="1" applyBorder="1" applyFont="1">
      <alignment vertical="center"/>
    </xf>
    <xf borderId="118" fillId="0" fontId="34" numFmtId="0" xfId="0" applyAlignment="1" applyBorder="1" applyFont="1">
      <alignment vertical="center"/>
    </xf>
    <xf borderId="31" fillId="0" fontId="35" numFmtId="0" xfId="0" applyAlignment="1" applyBorder="1" applyFont="1">
      <alignment horizontal="center" vertical="center"/>
    </xf>
    <xf borderId="1" fillId="25" fontId="31" numFmtId="0" xfId="0" applyAlignment="1" applyBorder="1" applyFont="1">
      <alignment horizontal="center" vertical="center"/>
    </xf>
    <xf borderId="1" fillId="25" fontId="36" numFmtId="0" xfId="0" applyBorder="1" applyFont="1"/>
    <xf borderId="119" fillId="7" fontId="32" numFmtId="0" xfId="0" applyAlignment="1" applyBorder="1" applyFont="1">
      <alignment horizontal="center" vertical="center"/>
    </xf>
    <xf borderId="117" fillId="0" fontId="37" numFmtId="165" xfId="0" applyAlignment="1" applyBorder="1" applyFont="1" applyNumberFormat="1">
      <alignment horizontal="center" shrinkToFit="0" vertical="center" wrapText="1"/>
    </xf>
    <xf borderId="120" fillId="0" fontId="38" numFmtId="165" xfId="0" applyAlignment="1" applyBorder="1" applyFont="1" applyNumberFormat="1">
      <alignment horizontal="center" vertical="center"/>
    </xf>
    <xf borderId="121" fillId="0" fontId="32" numFmtId="0" xfId="0" applyAlignment="1" applyBorder="1" applyFont="1">
      <alignment horizontal="center" vertical="center"/>
    </xf>
    <xf borderId="122" fillId="0" fontId="6" numFmtId="0" xfId="0" applyBorder="1" applyFont="1"/>
    <xf borderId="122" fillId="0" fontId="22" numFmtId="166" xfId="0" applyAlignment="1" applyBorder="1" applyFont="1" applyNumberFormat="1">
      <alignment horizontal="center" vertical="center"/>
    </xf>
    <xf borderId="123" fillId="0" fontId="6" numFmtId="0" xfId="0" applyBorder="1" applyFont="1"/>
    <xf borderId="124" fillId="12" fontId="32" numFmtId="0" xfId="0" applyAlignment="1" applyBorder="1" applyFont="1">
      <alignment horizontal="center" vertical="center"/>
    </xf>
    <xf borderId="125" fillId="0" fontId="6" numFmtId="0" xfId="0" applyBorder="1" applyFont="1"/>
    <xf borderId="124" fillId="6" fontId="32" numFmtId="0" xfId="0" applyAlignment="1" applyBorder="1" applyFont="1">
      <alignment horizontal="center" vertical="center"/>
    </xf>
    <xf borderId="124" fillId="8" fontId="32" numFmtId="0" xfId="0" applyAlignment="1" applyBorder="1" applyFont="1">
      <alignment horizontal="center" vertical="center"/>
    </xf>
    <xf borderId="1" fillId="9" fontId="39" numFmtId="0" xfId="0" applyAlignment="1" applyBorder="1" applyFont="1">
      <alignment vertical="center"/>
    </xf>
    <xf borderId="0" fillId="0" fontId="39" numFmtId="165" xfId="0" applyAlignment="1" applyFont="1" applyNumberFormat="1">
      <alignment vertical="center"/>
    </xf>
    <xf borderId="0" fillId="0" fontId="40" numFmtId="0" xfId="0" applyAlignment="1" applyFont="1">
      <alignment vertical="center"/>
    </xf>
    <xf borderId="126" fillId="0" fontId="29" numFmtId="0" xfId="0" applyAlignment="1" applyBorder="1" applyFont="1">
      <alignment horizontal="center" vertical="center"/>
    </xf>
    <xf borderId="116" fillId="7" fontId="25" numFmtId="0" xfId="0" applyAlignment="1" applyBorder="1" applyFont="1">
      <alignment horizontal="center"/>
    </xf>
    <xf borderId="127" fillId="7" fontId="25" numFmtId="0" xfId="0" applyAlignment="1" applyBorder="1" applyFont="1">
      <alignment horizontal="center"/>
    </xf>
    <xf borderId="128" fillId="7" fontId="25" numFmtId="0" xfId="0" applyAlignment="1" applyBorder="1" applyFont="1">
      <alignment horizontal="center"/>
    </xf>
    <xf borderId="129" fillId="7" fontId="41" numFmtId="0" xfId="0" applyAlignment="1" applyBorder="1" applyFont="1">
      <alignment horizontal="center" shrinkToFit="0" wrapText="1"/>
    </xf>
    <xf borderId="128" fillId="7" fontId="41" numFmtId="0" xfId="0" applyAlignment="1" applyBorder="1" applyFont="1">
      <alignment horizontal="center" shrinkToFit="0" wrapText="1"/>
    </xf>
    <xf borderId="0" fillId="0" fontId="32" numFmtId="165" xfId="0" applyAlignment="1" applyFont="1" applyNumberFormat="1">
      <alignment horizontal="center" vertical="center"/>
    </xf>
    <xf borderId="130" fillId="9" fontId="32" numFmtId="165" xfId="0" applyAlignment="1" applyBorder="1" applyFont="1" applyNumberFormat="1">
      <alignment horizontal="center" vertical="center"/>
    </xf>
    <xf borderId="131" fillId="0" fontId="6" numFmtId="0" xfId="0" applyBorder="1" applyFont="1"/>
    <xf borderId="0" fillId="0" fontId="40" numFmtId="165" xfId="0" applyAlignment="1" applyFont="1" applyNumberFormat="1">
      <alignment vertical="center"/>
    </xf>
    <xf borderId="0" fillId="0" fontId="1" numFmtId="9" xfId="0" applyFont="1" applyNumberFormat="1"/>
    <xf borderId="0" fillId="0" fontId="32" numFmtId="0" xfId="0" applyAlignment="1" applyFont="1">
      <alignment horizontal="center" vertical="center"/>
    </xf>
    <xf borderId="0" fillId="0" fontId="22" numFmtId="0" xfId="0" applyAlignment="1" applyFont="1">
      <alignment horizontal="center" vertical="center"/>
    </xf>
    <xf borderId="0" fillId="0" fontId="42" numFmtId="0" xfId="0" applyFont="1"/>
    <xf borderId="1" fillId="9" fontId="42" numFmtId="0" xfId="0" applyBorder="1" applyFont="1"/>
    <xf borderId="0" fillId="0" fontId="1" numFmtId="165" xfId="0" applyAlignment="1" applyFont="1" applyNumberFormat="1">
      <alignment vertical="center"/>
    </xf>
    <xf borderId="132" fillId="0" fontId="42" numFmtId="0" xfId="0" applyBorder="1" applyFont="1"/>
    <xf borderId="2" fillId="26" fontId="43" numFmtId="0" xfId="0" applyAlignment="1" applyBorder="1" applyFill="1" applyFont="1">
      <alignment horizontal="center" vertical="center"/>
    </xf>
    <xf borderId="2" fillId="27" fontId="44" numFmtId="0" xfId="0" applyAlignment="1" applyBorder="1" applyFill="1" applyFont="1">
      <alignment horizontal="center" vertical="center"/>
    </xf>
    <xf borderId="2" fillId="28" fontId="44" numFmtId="0" xfId="0" applyAlignment="1" applyBorder="1" applyFill="1" applyFont="1">
      <alignment horizontal="center" vertical="center"/>
    </xf>
    <xf borderId="0" fillId="0" fontId="44" numFmtId="0" xfId="0" applyAlignment="1" applyFont="1">
      <alignment horizontal="center" vertical="center"/>
    </xf>
    <xf borderId="19" fillId="20" fontId="32" numFmtId="0" xfId="0" applyAlignment="1" applyBorder="1" applyFont="1">
      <alignment vertical="center"/>
    </xf>
    <xf borderId="19" fillId="20" fontId="15" numFmtId="165" xfId="0" applyAlignment="1" applyBorder="1" applyFont="1" applyNumberFormat="1">
      <alignment horizontal="center" shrinkToFit="0" vertical="center" wrapText="1"/>
    </xf>
    <xf borderId="133" fillId="11" fontId="32" numFmtId="0" xfId="0" applyAlignment="1" applyBorder="1" applyFont="1">
      <alignment horizontal="center" vertical="center"/>
    </xf>
    <xf borderId="48" fillId="11" fontId="45" numFmtId="0" xfId="0" applyAlignment="1" applyBorder="1" applyFont="1">
      <alignment horizontal="center" vertical="center"/>
    </xf>
    <xf borderId="57" fillId="7" fontId="46" numFmtId="0" xfId="0" applyAlignment="1" applyBorder="1" applyFont="1">
      <alignment horizontal="center" shrinkToFit="0" vertical="center" wrapText="1"/>
    </xf>
    <xf borderId="134" fillId="0" fontId="6" numFmtId="0" xfId="0" applyBorder="1" applyFont="1"/>
    <xf borderId="135" fillId="7" fontId="33" numFmtId="0" xfId="0" applyAlignment="1" applyBorder="1" applyFont="1">
      <alignment horizontal="center" shrinkToFit="0" vertical="center" wrapText="1"/>
    </xf>
    <xf borderId="136" fillId="7" fontId="33" numFmtId="0" xfId="0" applyAlignment="1" applyBorder="1" applyFont="1">
      <alignment horizontal="center" shrinkToFit="0" vertical="center" wrapText="1"/>
    </xf>
    <xf borderId="133" fillId="17" fontId="33" numFmtId="0" xfId="0" applyAlignment="1" applyBorder="1" applyFont="1">
      <alignment horizontal="center" shrinkToFit="0" vertical="center" wrapText="1"/>
    </xf>
    <xf borderId="137" fillId="0" fontId="6" numFmtId="0" xfId="0" applyBorder="1" applyFont="1"/>
    <xf borderId="138" fillId="17" fontId="33" numFmtId="0" xfId="0" applyAlignment="1" applyBorder="1" applyFont="1">
      <alignment horizontal="center" shrinkToFit="0" vertical="center" wrapText="1"/>
    </xf>
    <xf borderId="139" fillId="17" fontId="33" numFmtId="0" xfId="0" applyAlignment="1" applyBorder="1" applyFont="1">
      <alignment horizontal="center" shrinkToFit="0" vertical="center" wrapText="1"/>
    </xf>
    <xf borderId="19" fillId="17" fontId="32" numFmtId="0" xfId="0" applyAlignment="1" applyBorder="1" applyFont="1">
      <alignment vertical="center"/>
    </xf>
    <xf borderId="19" fillId="17" fontId="15" numFmtId="165" xfId="0" applyAlignment="1" applyBorder="1" applyFont="1" applyNumberFormat="1">
      <alignment horizontal="center" shrinkToFit="0" vertical="center" wrapText="1"/>
    </xf>
    <xf borderId="140" fillId="0" fontId="6" numFmtId="0" xfId="0" applyBorder="1" applyFont="1"/>
    <xf borderId="120" fillId="0" fontId="6" numFmtId="0" xfId="0" applyBorder="1" applyFont="1"/>
    <xf borderId="141" fillId="0" fontId="6" numFmtId="0" xfId="0" applyBorder="1" applyFont="1"/>
    <xf borderId="142" fillId="0" fontId="6" numFmtId="0" xfId="0" applyBorder="1" applyFont="1"/>
    <xf borderId="143" fillId="0" fontId="6" numFmtId="0" xfId="0" applyBorder="1" applyFont="1"/>
    <xf borderId="19" fillId="11" fontId="32" numFmtId="0" xfId="0" applyAlignment="1" applyBorder="1" applyFont="1">
      <alignment vertical="center"/>
    </xf>
    <xf borderId="19" fillId="11" fontId="32" numFmtId="165" xfId="0" applyAlignment="1" applyBorder="1" applyFont="1" applyNumberFormat="1">
      <alignment horizontal="center" shrinkToFit="0" vertical="center" wrapText="1"/>
    </xf>
    <xf borderId="144" fillId="25" fontId="22" numFmtId="0" xfId="0" applyAlignment="1" applyBorder="1" applyFont="1">
      <alignment horizontal="center" vertical="center"/>
    </xf>
    <xf borderId="117" fillId="0" fontId="6" numFmtId="0" xfId="0" applyBorder="1" applyFont="1"/>
    <xf borderId="145" fillId="25" fontId="34" numFmtId="0" xfId="0" applyAlignment="1" applyBorder="1" applyFont="1">
      <alignment vertical="center"/>
    </xf>
    <xf borderId="5" fillId="0" fontId="24" numFmtId="0" xfId="0" applyAlignment="1" applyBorder="1" applyFont="1">
      <alignment vertical="center"/>
    </xf>
    <xf borderId="0" fillId="0" fontId="24" numFmtId="165" xfId="0" applyAlignment="1" applyFont="1" applyNumberFormat="1">
      <alignment horizontal="center" vertical="center"/>
    </xf>
    <xf borderId="0" fillId="0" fontId="24" numFmtId="167" xfId="0" applyAlignment="1" applyFont="1" applyNumberFormat="1">
      <alignment horizontal="center" vertical="center"/>
    </xf>
    <xf borderId="6" fillId="0" fontId="34" numFmtId="0" xfId="0" applyAlignment="1" applyBorder="1" applyFont="1">
      <alignment horizontal="center" vertical="center"/>
    </xf>
    <xf borderId="6" fillId="0" fontId="22" numFmtId="168" xfId="0" applyAlignment="1" applyBorder="1" applyFont="1" applyNumberFormat="1">
      <alignment horizontal="center" vertical="center"/>
    </xf>
    <xf borderId="19" fillId="29" fontId="32" numFmtId="0" xfId="0" applyAlignment="1" applyBorder="1" applyFill="1" applyFont="1">
      <alignment vertical="center"/>
    </xf>
    <xf borderId="19" fillId="29" fontId="32" numFmtId="165" xfId="0" applyAlignment="1" applyBorder="1" applyFont="1" applyNumberFormat="1">
      <alignment horizontal="center" vertical="center"/>
    </xf>
    <xf borderId="96" fillId="24" fontId="24" numFmtId="0" xfId="0" applyAlignment="1" applyBorder="1" applyFont="1">
      <alignment vertical="center"/>
    </xf>
    <xf borderId="1" fillId="24" fontId="24" numFmtId="165" xfId="0" applyAlignment="1" applyBorder="1" applyFont="1" applyNumberFormat="1">
      <alignment horizontal="center" vertical="center"/>
    </xf>
    <xf borderId="1" fillId="24" fontId="24" numFmtId="167" xfId="0" applyAlignment="1" applyBorder="1" applyFont="1" applyNumberFormat="1">
      <alignment horizontal="center" vertical="center"/>
    </xf>
    <xf borderId="146" fillId="24" fontId="34" numFmtId="0" xfId="0" applyAlignment="1" applyBorder="1" applyFont="1">
      <alignment horizontal="center" vertical="center"/>
    </xf>
    <xf borderId="96" fillId="30" fontId="24" numFmtId="0" xfId="0" applyAlignment="1" applyBorder="1" applyFill="1" applyFont="1">
      <alignment vertical="center"/>
    </xf>
    <xf borderId="19" fillId="30" fontId="24" numFmtId="165" xfId="0" applyAlignment="1" applyBorder="1" applyFont="1" applyNumberFormat="1">
      <alignment horizontal="center" vertical="center"/>
    </xf>
    <xf borderId="146" fillId="30" fontId="22" numFmtId="168" xfId="0" applyAlignment="1" applyBorder="1" applyFont="1" applyNumberFormat="1">
      <alignment horizontal="center" vertical="center"/>
    </xf>
    <xf borderId="126" fillId="0" fontId="15" numFmtId="0" xfId="0" applyAlignment="1" applyBorder="1" applyFont="1">
      <alignment vertical="center"/>
    </xf>
    <xf borderId="126" fillId="0" fontId="6" numFmtId="0" xfId="0" applyBorder="1" applyFont="1"/>
    <xf borderId="126" fillId="0" fontId="15" numFmtId="165" xfId="0" applyAlignment="1" applyBorder="1" applyFont="1" applyNumberFormat="1">
      <alignment horizontal="center" shrinkToFit="0" vertical="center" wrapText="1"/>
    </xf>
    <xf borderId="0" fillId="0" fontId="30" numFmtId="0" xfId="0" applyAlignment="1" applyFont="1">
      <alignment horizontal="center" vertical="center"/>
    </xf>
    <xf borderId="147" fillId="25" fontId="22" numFmtId="0" xfId="0" applyAlignment="1" applyBorder="1" applyFont="1">
      <alignment horizontal="center" vertical="center"/>
    </xf>
    <xf borderId="148" fillId="0" fontId="6" numFmtId="0" xfId="0" applyBorder="1" applyFont="1"/>
    <xf borderId="149" fillId="25" fontId="34" numFmtId="0" xfId="0" applyAlignment="1" applyBorder="1" applyFont="1">
      <alignment vertical="center"/>
    </xf>
    <xf borderId="0" fillId="0" fontId="47" numFmtId="0" xfId="0" applyAlignment="1" applyFont="1">
      <alignment horizontal="center" vertical="center"/>
    </xf>
    <xf borderId="3" fillId="0" fontId="10" numFmtId="169" xfId="0" applyAlignment="1" applyBorder="1" applyFont="1" applyNumberFormat="1">
      <alignment horizontal="center"/>
    </xf>
    <xf borderId="0" fillId="0" fontId="10" numFmtId="169" xfId="0" applyAlignment="1" applyFont="1" applyNumberFormat="1">
      <alignment horizontal="center"/>
    </xf>
    <xf borderId="2" fillId="31" fontId="43" numFmtId="0" xfId="0" applyAlignment="1" applyBorder="1" applyFill="1" applyFont="1">
      <alignment horizontal="center" vertical="center"/>
    </xf>
    <xf borderId="150" fillId="7" fontId="15" numFmtId="0" xfId="0" applyAlignment="1" applyBorder="1" applyFont="1">
      <alignment horizontal="center"/>
    </xf>
    <xf borderId="151" fillId="0" fontId="6" numFmtId="0" xfId="0" applyBorder="1" applyFont="1"/>
    <xf borderId="152" fillId="0" fontId="6" numFmtId="0" xfId="0" applyBorder="1" applyFont="1"/>
    <xf borderId="0" fillId="0" fontId="15" numFmtId="0" xfId="0" applyAlignment="1" applyFont="1">
      <alignment horizontal="center"/>
    </xf>
    <xf borderId="153" fillId="8" fontId="48" numFmtId="0" xfId="0" applyAlignment="1" applyBorder="1" applyFont="1">
      <alignment horizontal="center" vertical="center"/>
    </xf>
    <xf borderId="143" fillId="0" fontId="49" numFmtId="4" xfId="0" applyAlignment="1" applyBorder="1" applyFont="1" applyNumberFormat="1">
      <alignment horizontal="center" shrinkToFit="0" vertical="center" wrapText="1"/>
    </xf>
    <xf borderId="50" fillId="0" fontId="49" numFmtId="9" xfId="0" applyAlignment="1" applyBorder="1" applyFont="1" applyNumberFormat="1">
      <alignment horizontal="center" shrinkToFit="0" vertical="center" wrapText="1"/>
    </xf>
    <xf borderId="0" fillId="0" fontId="50" numFmtId="0" xfId="0" applyAlignment="1" applyFont="1">
      <alignment horizontal="center"/>
    </xf>
    <xf borderId="133" fillId="32" fontId="46" numFmtId="0" xfId="0" applyAlignment="1" applyBorder="1" applyFill="1" applyFont="1">
      <alignment horizontal="center" shrinkToFit="0" vertical="center" wrapText="1"/>
    </xf>
    <xf borderId="154" fillId="32" fontId="33" numFmtId="0" xfId="0" applyAlignment="1" applyBorder="1" applyFont="1">
      <alignment horizontal="center" shrinkToFit="0" vertical="center" wrapText="1"/>
    </xf>
    <xf borderId="139" fillId="32" fontId="33" numFmtId="0" xfId="0" applyAlignment="1" applyBorder="1" applyFont="1">
      <alignment horizontal="center" shrinkToFit="0" vertical="center" wrapText="1"/>
    </xf>
    <xf borderId="153" fillId="2" fontId="48" numFmtId="0" xfId="0" applyAlignment="1" applyBorder="1" applyFont="1">
      <alignment horizontal="center" vertical="center"/>
    </xf>
    <xf borderId="0" fillId="0" fontId="30" numFmtId="0" xfId="0" applyAlignment="1" applyFont="1">
      <alignment horizontal="center"/>
    </xf>
    <xf borderId="153" fillId="24" fontId="48" numFmtId="0" xfId="0" applyAlignment="1" applyBorder="1" applyFont="1">
      <alignment horizontal="center" vertical="center"/>
    </xf>
    <xf borderId="5" fillId="0" fontId="22" numFmtId="0" xfId="0" applyAlignment="1" applyBorder="1" applyFont="1">
      <alignment vertical="center"/>
    </xf>
    <xf borderId="0" fillId="0" fontId="22" numFmtId="165" xfId="0" applyAlignment="1" applyFont="1" applyNumberFormat="1">
      <alignment vertical="center"/>
    </xf>
    <xf borderId="6" fillId="0" fontId="22" numFmtId="165" xfId="0" applyAlignment="1" applyBorder="1" applyFont="1" applyNumberFormat="1">
      <alignment vertical="center"/>
    </xf>
    <xf borderId="153" fillId="6" fontId="48" numFmtId="0" xfId="0" applyAlignment="1" applyBorder="1" applyFont="1">
      <alignment horizontal="center" vertical="center"/>
    </xf>
    <xf borderId="96" fillId="33" fontId="22" numFmtId="0" xfId="0" applyAlignment="1" applyBorder="1" applyFill="1" applyFont="1">
      <alignment vertical="center"/>
    </xf>
    <xf borderId="1" fillId="33" fontId="22" numFmtId="165" xfId="0" applyAlignment="1" applyBorder="1" applyFont="1" applyNumberFormat="1">
      <alignment vertical="center"/>
    </xf>
    <xf borderId="146" fillId="33" fontId="22" numFmtId="165" xfId="0" applyAlignment="1" applyBorder="1" applyFont="1" applyNumberFormat="1">
      <alignment vertical="center"/>
    </xf>
    <xf borderId="144" fillId="34" fontId="48" numFmtId="0" xfId="0" applyAlignment="1" applyBorder="1" applyFill="1" applyFont="1">
      <alignment horizontal="center" vertical="center"/>
    </xf>
    <xf borderId="144" fillId="15" fontId="48" numFmtId="0" xfId="0" applyAlignment="1" applyBorder="1" applyFont="1">
      <alignment horizontal="center" vertical="center"/>
    </xf>
    <xf borderId="105" fillId="21" fontId="48" numFmtId="0" xfId="0" applyAlignment="1" applyBorder="1" applyFont="1">
      <alignment horizontal="center" vertical="center"/>
    </xf>
    <xf borderId="155" fillId="0" fontId="6" numFmtId="0" xfId="0" applyBorder="1" applyFont="1"/>
    <xf borderId="156" fillId="0" fontId="49" numFmtId="4" xfId="0" applyAlignment="1" applyBorder="1" applyFont="1" applyNumberFormat="1">
      <alignment horizontal="center" shrinkToFit="0" vertical="center" wrapText="1"/>
    </xf>
    <xf borderId="33" fillId="0" fontId="49" numFmtId="9" xfId="0" applyAlignment="1" applyBorder="1" applyFont="1" applyNumberFormat="1">
      <alignment horizontal="center" shrinkToFit="0" vertical="center" wrapText="1"/>
    </xf>
    <xf borderId="0" fillId="0" fontId="42" numFmtId="0" xfId="0" applyAlignment="1" applyFont="1">
      <alignment vertical="center"/>
    </xf>
    <xf borderId="96" fillId="33" fontId="22" numFmtId="165" xfId="0" applyAlignment="1" applyBorder="1" applyFont="1" applyNumberFormat="1">
      <alignment vertical="center"/>
    </xf>
    <xf borderId="157" fillId="8" fontId="51" numFmtId="0" xfId="0" applyAlignment="1" applyBorder="1" applyFont="1">
      <alignment horizontal="center" shrinkToFit="0" vertical="center" wrapText="1"/>
    </xf>
    <xf borderId="158" fillId="0" fontId="6" numFmtId="0" xfId="0" applyBorder="1" applyFont="1"/>
    <xf borderId="159" fillId="0" fontId="6" numFmtId="0" xfId="0" applyBorder="1" applyFont="1"/>
    <xf borderId="160" fillId="0" fontId="6" numFmtId="0" xfId="0" applyBorder="1" applyFont="1"/>
    <xf borderId="161" fillId="0" fontId="6" numFmtId="0" xfId="0" applyBorder="1" applyFont="1"/>
    <xf borderId="160" fillId="0" fontId="52" numFmtId="0" xfId="0" applyAlignment="1" applyBorder="1" applyFont="1">
      <alignment horizontal="center"/>
    </xf>
    <xf borderId="2" fillId="32" fontId="15" numFmtId="0" xfId="0" applyAlignment="1" applyBorder="1" applyFont="1">
      <alignment horizontal="center" shrinkToFit="0" vertical="center" wrapText="1"/>
    </xf>
    <xf borderId="162" fillId="32" fontId="48" numFmtId="0" xfId="0" applyAlignment="1" applyBorder="1" applyFont="1">
      <alignment shrinkToFit="0" vertical="top" wrapText="1"/>
    </xf>
    <xf borderId="163" fillId="32" fontId="15" numFmtId="165" xfId="0" applyAlignment="1" applyBorder="1" applyFont="1" applyNumberFormat="1">
      <alignment shrinkToFit="0" vertical="center" wrapText="1"/>
    </xf>
    <xf borderId="164" fillId="32" fontId="48" numFmtId="0" xfId="0" applyAlignment="1" applyBorder="1" applyFont="1">
      <alignment shrinkToFit="0" vertical="center" wrapText="1"/>
    </xf>
    <xf borderId="165" fillId="32" fontId="15" numFmtId="165" xfId="0" applyAlignment="1" applyBorder="1" applyFont="1" applyNumberFormat="1">
      <alignment shrinkToFit="0" vertical="center" wrapText="1"/>
    </xf>
    <xf borderId="166" fillId="0" fontId="6" numFmtId="0" xfId="0" applyBorder="1" applyFont="1"/>
    <xf borderId="167" fillId="9" fontId="52" numFmtId="0" xfId="0" applyAlignment="1" applyBorder="1" applyFont="1">
      <alignment horizontal="center"/>
    </xf>
    <xf borderId="168" fillId="0" fontId="6" numFmtId="0" xfId="0" applyBorder="1" applyFont="1"/>
    <xf borderId="0" fillId="0" fontId="53" numFmtId="165" xfId="0" applyFont="1" applyNumberFormat="1"/>
    <xf borderId="0" fillId="0" fontId="39" numFmtId="165" xfId="0" applyFont="1" applyNumberFormat="1"/>
    <xf borderId="167" fillId="8" fontId="54" numFmtId="0" xfId="0" applyAlignment="1" applyBorder="1" applyFont="1">
      <alignment horizontal="center"/>
    </xf>
    <xf borderId="19" fillId="8" fontId="54" numFmtId="165" xfId="0" applyAlignment="1" applyBorder="1" applyFont="1" applyNumberFormat="1">
      <alignment horizontal="center"/>
    </xf>
    <xf borderId="160" fillId="0" fontId="55" numFmtId="165" xfId="0" applyAlignment="1" applyBorder="1" applyFont="1" applyNumberFormat="1">
      <alignment horizontal="center" vertical="center"/>
    </xf>
    <xf borderId="169" fillId="0" fontId="55" numFmtId="3" xfId="0" applyAlignment="1" applyBorder="1" applyFont="1" applyNumberFormat="1">
      <alignment horizontal="center" vertical="center"/>
    </xf>
    <xf borderId="169" fillId="0" fontId="6" numFmtId="0" xfId="0" applyBorder="1" applyFont="1"/>
    <xf borderId="1" fillId="24" fontId="34" numFmtId="0" xfId="0" applyAlignment="1" applyBorder="1" applyFont="1">
      <alignment horizontal="center" vertical="center"/>
    </xf>
    <xf borderId="170" fillId="8" fontId="54" numFmtId="0" xfId="0" applyAlignment="1" applyBorder="1" applyFont="1">
      <alignment horizontal="center" shrinkToFit="0" vertical="center" wrapText="1"/>
    </xf>
    <xf borderId="23" fillId="8" fontId="51" numFmtId="165" xfId="0" applyAlignment="1" applyBorder="1" applyFont="1" applyNumberFormat="1">
      <alignment horizontal="center" vertical="center"/>
    </xf>
    <xf borderId="171" fillId="0" fontId="6" numFmtId="0" xfId="0" applyBorder="1" applyFont="1"/>
    <xf borderId="153" fillId="32" fontId="48" numFmtId="0" xfId="0" applyAlignment="1" applyBorder="1" applyFont="1">
      <alignment horizontal="center" shrinkToFit="0" wrapText="1"/>
    </xf>
    <xf borderId="172" fillId="0" fontId="6" numFmtId="0" xfId="0" applyBorder="1" applyFont="1"/>
    <xf borderId="128" fillId="32" fontId="48" numFmtId="0" xfId="0" applyAlignment="1" applyBorder="1" applyFont="1">
      <alignment horizontal="center" shrinkToFit="0" wrapText="1"/>
    </xf>
    <xf borderId="173" fillId="32" fontId="48" numFmtId="0" xfId="0" applyAlignment="1" applyBorder="1" applyFont="1">
      <alignment horizontal="center" shrinkToFit="0" wrapText="1"/>
    </xf>
    <xf borderId="121" fillId="21" fontId="15" numFmtId="0" xfId="0" applyAlignment="1" applyBorder="1" applyFont="1">
      <alignment horizontal="left" shrinkToFit="0" vertical="center" wrapText="1"/>
    </xf>
    <xf borderId="174" fillId="21" fontId="15" numFmtId="165" xfId="0" applyAlignment="1" applyBorder="1" applyFont="1" applyNumberFormat="1">
      <alignment horizontal="center" shrinkToFit="0" vertical="center" wrapText="1"/>
    </xf>
    <xf borderId="174" fillId="21" fontId="51" numFmtId="165" xfId="0" applyAlignment="1" applyBorder="1" applyFont="1" applyNumberFormat="1">
      <alignment horizontal="center" shrinkToFit="0" vertical="center" wrapText="1"/>
    </xf>
    <xf borderId="174" fillId="21" fontId="51" numFmtId="165" xfId="0" applyAlignment="1" applyBorder="1" applyFont="1" applyNumberFormat="1">
      <alignment shrinkToFit="0" vertical="center" wrapText="1"/>
    </xf>
    <xf borderId="88" fillId="17" fontId="32" numFmtId="0" xfId="0" applyAlignment="1" applyBorder="1" applyFont="1">
      <alignment vertical="center"/>
    </xf>
    <xf borderId="175" fillId="0" fontId="6" numFmtId="0" xfId="0" applyBorder="1" applyFont="1"/>
    <xf borderId="163" fillId="17" fontId="32" numFmtId="165" xfId="0" applyAlignment="1" applyBorder="1" applyFont="1" applyNumberFormat="1">
      <alignment horizontal="center" vertical="center"/>
    </xf>
    <xf borderId="176" fillId="17" fontId="22" numFmtId="0" xfId="0" applyAlignment="1" applyBorder="1" applyFont="1">
      <alignment vertical="center"/>
    </xf>
    <xf borderId="177" fillId="0" fontId="6" numFmtId="0" xfId="0" applyBorder="1" applyFont="1"/>
    <xf borderId="178" fillId="0" fontId="6" numFmtId="0" xfId="0" applyBorder="1" applyFont="1"/>
    <xf borderId="179" fillId="0" fontId="6" numFmtId="0" xfId="0" applyBorder="1" applyFont="1"/>
    <xf borderId="180" fillId="0" fontId="6" numFmtId="0" xfId="0" applyBorder="1" applyFont="1"/>
    <xf borderId="96" fillId="33" fontId="22" numFmtId="0" xfId="0" applyAlignment="1" applyBorder="1" applyFont="1">
      <alignment horizontal="center" vertical="center"/>
    </xf>
    <xf borderId="1" fillId="33" fontId="56" numFmtId="0" xfId="0" applyAlignment="1" applyBorder="1" applyFont="1">
      <alignment horizontal="center" vertical="center"/>
    </xf>
    <xf borderId="174" fillId="9" fontId="22" numFmtId="0" xfId="0" applyAlignment="1" applyBorder="1" applyFont="1">
      <alignment vertical="center"/>
    </xf>
    <xf borderId="5" fillId="0" fontId="22" numFmtId="0" xfId="0" applyAlignment="1" applyBorder="1" applyFont="1">
      <alignment horizontal="center" vertical="center"/>
    </xf>
    <xf borderId="1" fillId="9" fontId="56" numFmtId="0" xfId="0" applyAlignment="1" applyBorder="1" applyFont="1">
      <alignment horizontal="center" vertical="center"/>
    </xf>
    <xf borderId="146" fillId="9" fontId="22" numFmtId="165" xfId="0" applyAlignment="1" applyBorder="1" applyFont="1" applyNumberFormat="1">
      <alignment vertical="center"/>
    </xf>
    <xf borderId="121" fillId="13" fontId="32" numFmtId="0" xfId="0" applyAlignment="1" applyBorder="1" applyFont="1">
      <alignment horizontal="center" vertical="center"/>
    </xf>
    <xf borderId="181" fillId="13" fontId="32" numFmtId="165" xfId="0" applyAlignment="1" applyBorder="1" applyFont="1" applyNumberFormat="1">
      <alignment horizontal="center" vertical="center"/>
    </xf>
    <xf borderId="88" fillId="32" fontId="32" numFmtId="0" xfId="0" applyAlignment="1" applyBorder="1" applyFont="1">
      <alignment horizontal="center"/>
    </xf>
    <xf borderId="163" fillId="32" fontId="32" numFmtId="165" xfId="0" applyAlignment="1" applyBorder="1" applyFont="1" applyNumberFormat="1">
      <alignment vertical="center"/>
    </xf>
    <xf borderId="147" fillId="32" fontId="32" numFmtId="0" xfId="0" applyAlignment="1" applyBorder="1" applyFont="1">
      <alignment horizontal="center"/>
    </xf>
    <xf borderId="165" fillId="32" fontId="32" numFmtId="165" xfId="0" applyAlignment="1" applyBorder="1" applyFont="1" applyNumberFormat="1">
      <alignment vertical="center"/>
    </xf>
    <xf borderId="0" fillId="0" fontId="54" numFmtId="0" xfId="0" applyAlignment="1" applyFont="1">
      <alignment horizontal="center" shrinkToFit="0" wrapText="1"/>
    </xf>
    <xf borderId="0" fillId="0" fontId="51" numFmtId="165" xfId="0" applyAlignment="1" applyFont="1" applyNumberFormat="1">
      <alignment horizontal="center"/>
    </xf>
    <xf borderId="2" fillId="28" fontId="43" numFmtId="0" xfId="0" applyAlignment="1" applyBorder="1" applyFont="1">
      <alignment horizontal="center" vertical="center"/>
    </xf>
    <xf borderId="144" fillId="6" fontId="57" numFmtId="0" xfId="0" applyAlignment="1" applyBorder="1" applyFont="1">
      <alignment horizontal="center" shrinkToFit="0" vertical="center" wrapText="1"/>
    </xf>
    <xf borderId="118" fillId="0" fontId="6" numFmtId="0" xfId="0" applyBorder="1" applyFont="1"/>
    <xf borderId="116" fillId="6" fontId="57" numFmtId="0" xfId="0" applyAlignment="1" applyBorder="1" applyFont="1">
      <alignment horizontal="center" shrinkToFit="0" vertical="center" wrapText="1"/>
    </xf>
    <xf borderId="182" fillId="6" fontId="57" numFmtId="0" xfId="0" applyAlignment="1" applyBorder="1" applyFont="1">
      <alignment horizontal="center" shrinkToFit="0" vertical="center" wrapText="1"/>
    </xf>
    <xf borderId="183" fillId="0" fontId="6" numFmtId="0" xfId="0" applyBorder="1" applyFont="1"/>
    <xf borderId="5" fillId="0" fontId="32" numFmtId="0" xfId="0" applyAlignment="1" applyBorder="1" applyFont="1">
      <alignment horizontal="center" vertical="center"/>
    </xf>
    <xf borderId="1" fillId="9" fontId="22" numFmtId="167" xfId="0" applyAlignment="1" applyBorder="1" applyFont="1" applyNumberFormat="1">
      <alignment horizontal="center" vertical="center"/>
    </xf>
    <xf borderId="19" fillId="9" fontId="22" numFmtId="0" xfId="0" applyAlignment="1" applyBorder="1" applyFont="1">
      <alignment horizontal="center" vertical="center"/>
    </xf>
    <xf borderId="19" fillId="9" fontId="22" numFmtId="165" xfId="0" applyAlignment="1" applyBorder="1" applyFont="1" applyNumberFormat="1">
      <alignment horizontal="center" vertical="center"/>
    </xf>
    <xf borderId="96" fillId="30" fontId="32" numFmtId="0" xfId="0" applyAlignment="1" applyBorder="1" applyFont="1">
      <alignment horizontal="center" vertical="center"/>
    </xf>
    <xf borderId="1" fillId="30" fontId="22" numFmtId="167" xfId="0" applyAlignment="1" applyBorder="1" applyFont="1" applyNumberFormat="1">
      <alignment horizontal="center" vertical="center"/>
    </xf>
    <xf borderId="19" fillId="30" fontId="22" numFmtId="0" xfId="0" applyAlignment="1" applyBorder="1" applyFont="1">
      <alignment horizontal="center" vertical="center"/>
    </xf>
    <xf borderId="19" fillId="30" fontId="22" numFmtId="165" xfId="0" applyAlignment="1" applyBorder="1" applyFont="1" applyNumberFormat="1">
      <alignment horizontal="center" vertical="center"/>
    </xf>
    <xf borderId="0" fillId="0" fontId="58" numFmtId="0" xfId="0" applyAlignment="1" applyFont="1">
      <alignment horizontal="center" shrinkToFit="0" vertical="top" wrapText="1"/>
    </xf>
    <xf borderId="2" fillId="0" fontId="32" numFmtId="0" xfId="0" applyAlignment="1" applyBorder="1" applyFont="1">
      <alignment horizontal="center" shrinkToFit="0" vertical="center" wrapText="1"/>
    </xf>
    <xf borderId="88" fillId="3" fontId="32" numFmtId="0" xfId="0" applyAlignment="1" applyBorder="1" applyFont="1">
      <alignment horizontal="center" vertical="center"/>
    </xf>
    <xf borderId="96" fillId="4" fontId="32" numFmtId="0" xfId="0" applyAlignment="1" applyBorder="1" applyFont="1">
      <alignment horizontal="center" vertical="center"/>
    </xf>
    <xf borderId="96" fillId="5" fontId="32" numFmtId="0" xfId="0" applyAlignment="1" applyBorder="1" applyFont="1">
      <alignment horizontal="center" vertical="center"/>
    </xf>
    <xf borderId="96" fillId="6" fontId="32" numFmtId="0" xfId="0" applyAlignment="1" applyBorder="1" applyFont="1">
      <alignment horizontal="center" vertical="center"/>
    </xf>
    <xf borderId="96" fillId="7" fontId="32" numFmtId="0" xfId="0" applyAlignment="1" applyBorder="1" applyFont="1">
      <alignment horizontal="center" vertical="center"/>
    </xf>
    <xf borderId="96" fillId="8" fontId="32" numFmtId="0" xfId="0" applyAlignment="1" applyBorder="1" applyFont="1">
      <alignment horizontal="center" vertical="center"/>
    </xf>
    <xf borderId="96" fillId="2" fontId="32" numFmtId="0" xfId="0" applyAlignment="1" applyBorder="1" applyFont="1">
      <alignment horizontal="center" vertical="center"/>
    </xf>
    <xf borderId="96" fillId="11" fontId="32" numFmtId="0" xfId="0" applyAlignment="1" applyBorder="1" applyFont="1">
      <alignment horizontal="center" vertical="center"/>
    </xf>
    <xf borderId="96" fillId="12" fontId="32" numFmtId="0" xfId="0" applyAlignment="1" applyBorder="1" applyFont="1">
      <alignment horizontal="center" vertical="center"/>
    </xf>
    <xf borderId="96" fillId="13" fontId="32" numFmtId="0" xfId="0" applyAlignment="1" applyBorder="1" applyFont="1">
      <alignment horizontal="center" vertical="center"/>
    </xf>
    <xf borderId="96" fillId="17" fontId="32" numFmtId="0" xfId="0" applyAlignment="1" applyBorder="1" applyFont="1">
      <alignment horizontal="center" vertical="center"/>
    </xf>
    <xf borderId="96" fillId="15" fontId="32" numFmtId="0" xfId="0" applyAlignment="1" applyBorder="1" applyFont="1">
      <alignment horizontal="center" vertical="center"/>
    </xf>
    <xf borderId="96" fillId="16" fontId="32" numFmtId="0" xfId="0" applyAlignment="1" applyBorder="1" applyFont="1">
      <alignment horizontal="center" vertical="center"/>
    </xf>
    <xf borderId="96" fillId="18" fontId="32" numFmtId="0" xfId="0" applyAlignment="1" applyBorder="1" applyFont="1">
      <alignment horizontal="center" vertical="center"/>
    </xf>
    <xf borderId="96" fillId="19" fontId="32" numFmtId="0" xfId="0" applyAlignment="1" applyBorder="1" applyFont="1">
      <alignment horizontal="center" vertical="center"/>
    </xf>
    <xf borderId="96" fillId="20" fontId="32" numFmtId="0" xfId="0" applyAlignment="1" applyBorder="1" applyFont="1">
      <alignment horizontal="center" vertical="center"/>
    </xf>
    <xf borderId="19" fillId="9" fontId="32" numFmtId="0" xfId="0" applyAlignment="1" applyBorder="1" applyFont="1">
      <alignment horizontal="center" vertical="center"/>
    </xf>
    <xf borderId="96" fillId="21" fontId="32" numFmtId="0" xfId="0" applyAlignment="1" applyBorder="1" applyFont="1">
      <alignment horizontal="center" vertical="center"/>
    </xf>
    <xf borderId="96" fillId="22" fontId="32" numFmtId="0" xfId="0" applyAlignment="1" applyBorder="1" applyFont="1">
      <alignment horizontal="center" vertical="center"/>
    </xf>
    <xf borderId="96" fillId="16" fontId="15" numFmtId="0" xfId="0" applyAlignment="1" applyBorder="1" applyFont="1">
      <alignment horizontal="center"/>
    </xf>
    <xf borderId="96" fillId="3" fontId="15" numFmtId="0" xfId="0" applyAlignment="1" applyBorder="1" applyFont="1">
      <alignment horizontal="center"/>
    </xf>
    <xf borderId="96" fillId="7" fontId="15" numFmtId="0" xfId="0" applyAlignment="1" applyBorder="1" applyFont="1">
      <alignment horizontal="center"/>
    </xf>
    <xf borderId="96" fillId="12" fontId="15" numFmtId="0" xfId="0" applyAlignment="1" applyBorder="1" applyFont="1">
      <alignment horizontal="center"/>
    </xf>
    <xf borderId="105" fillId="17" fontId="15" numFmtId="0" xfId="0" applyAlignment="1" applyBorder="1" applyFont="1">
      <alignment horizontal="center"/>
    </xf>
    <xf borderId="31" fillId="0" fontId="24" numFmtId="0" xfId="0" applyAlignment="1" applyBorder="1" applyFont="1">
      <alignment vertical="center"/>
    </xf>
    <xf borderId="184" fillId="9" fontId="22" numFmtId="167" xfId="0" applyAlignment="1" applyBorder="1" applyFont="1" applyNumberFormat="1">
      <alignment horizontal="center" vertical="center"/>
    </xf>
    <xf borderId="185" fillId="9" fontId="22" numFmtId="0" xfId="0" applyAlignment="1" applyBorder="1" applyFont="1">
      <alignment horizontal="center" vertical="center"/>
    </xf>
    <xf borderId="185" fillId="9" fontId="22" numFmtId="165" xfId="0" applyAlignment="1" applyBorder="1" applyFont="1" applyNumberFormat="1">
      <alignment horizontal="center" vertical="center"/>
    </xf>
    <xf borderId="0" fillId="0" fontId="55" numFmtId="0" xfId="0" applyAlignment="1" applyFont="1">
      <alignment vertical="center"/>
    </xf>
  </cellXfs>
  <cellStyles count="1">
    <cellStyle xfId="0" name="Normal" builtinId="0"/>
  </cellStyles>
  <dxfs count="1">
    <dxf>
      <font>
        <strike/>
        <color rgb="FF999999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18" Type="http://customschemas.google.com/relationships/workbookmetadata" Target="metadata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757575"/>
                </a:solidFill>
                <a:latin typeface="Nunito"/>
              </a:defRPr>
            </a:pPr>
            <a:r>
              <a:rPr b="1" i="0" sz="1200">
                <a:solidFill>
                  <a:srgbClr val="757575"/>
                </a:solidFill>
                <a:latin typeface="Nunito"/>
              </a:rPr>
              <a:t>INGRESOS</a:t>
            </a:r>
          </a:p>
        </c:rich>
      </c:tx>
      <c:overlay val="0"/>
    </c:title>
    <c:plotArea>
      <c:layout/>
      <c:lineChart>
        <c:varyColors val="0"/>
        <c:ser>
          <c:idx val="0"/>
          <c:order val="0"/>
          <c:tx>
            <c:v>INGRESOS</c:v>
          </c:tx>
          <c:spPr>
            <a:ln cmpd="sng" w="38100">
              <a:solidFill>
                <a:srgbClr val="C27BA0">
                  <a:alpha val="100000"/>
                </a:srgbClr>
              </a:solidFill>
              <a:prstDash val="solid"/>
            </a:ln>
          </c:spPr>
          <c:marker>
            <c:symbol val="none"/>
          </c:marker>
          <c:cat>
            <c:strRef>
              <c:f>RESUMEN!$F$8:$Q$8</c:f>
            </c:strRef>
          </c:cat>
          <c:val>
            <c:numRef>
              <c:f>RESUMEN!$F$9:$Q$9</c:f>
              <c:numCache/>
            </c:numRef>
          </c:val>
          <c:smooth val="1"/>
        </c:ser>
        <c:axId val="590216506"/>
        <c:axId val="182415170"/>
      </c:lineChart>
      <c:catAx>
        <c:axId val="59021650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Nunito"/>
              </a:defRPr>
            </a:pPr>
          </a:p>
        </c:txPr>
        <c:crossAx val="182415170"/>
      </c:catAx>
      <c:valAx>
        <c:axId val="18241517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sans-serif"/>
              </a:defRPr>
            </a:pPr>
          </a:p>
        </c:txPr>
        <c:crossAx val="590216506"/>
      </c:valAx>
    </c:plotArea>
    <c:plotVisOnly val="1"/>
  </c:chart>
</c:chartSpace>
</file>

<file path=xl/charts/chart1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04257493966518482"/>
          <c:y val="0.08879582030382853"/>
          <c:w val="0.9148501206696303"/>
          <c:h val="0.6484903253924"/>
        </c:manualLayout>
      </c:layout>
      <c:barChart>
        <c:barDir val="bar"/>
        <c:ser>
          <c:idx val="0"/>
          <c:order val="0"/>
          <c:tx>
            <c:v>Gastos fijos reales</c:v>
          </c:tx>
          <c:spPr>
            <a:solidFill>
              <a:srgbClr val="FEF2CD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 sz="9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ENERO!$M$45</c:f>
              <c:numCache/>
            </c:numRef>
          </c:val>
        </c:ser>
        <c:ser>
          <c:idx val="1"/>
          <c:order val="1"/>
          <c:tx>
            <c:v>Gastos fijos esperados</c:v>
          </c:tx>
          <c:spPr>
            <a:solidFill>
              <a:srgbClr val="FDD768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b="1" i="0">
                        <a:solidFill>
                          <a:srgbClr val="000000"/>
                        </a:solidFill>
                        <a:latin typeface="Roboto"/>
                      </a:rPr>
                      <a:t>[VALOR]</a:t>
                    </a:r>
                  </a:p>
                </c:rich>
              </c:tx>
              <c:numFmt formatCode="General" sourceLinked="1"/>
              <c:txPr>
                <a:bodyPr/>
                <a:lstStyle/>
                <a:p>
                  <a:pPr lvl="0">
                    <a:defRPr b="1" i="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ENERO!$L$45</c:f>
              <c:numCache/>
            </c:numRef>
          </c:val>
        </c:ser>
        <c:axId val="647497810"/>
        <c:axId val="1342756939"/>
      </c:barChart>
      <c:catAx>
        <c:axId val="647497810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342756939"/>
      </c:catAx>
      <c:valAx>
        <c:axId val="1342756939"/>
        <c:scaling>
          <c:orientation val="minMax"/>
          <c:max val="1500.0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,##0\ [$€-1]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647497810"/>
        <c:crosses val="max"/>
      </c:valAx>
    </c:plotArea>
    <c:legend>
      <c:legendPos val="b"/>
      <c:legendEntry>
        <c:idx val="0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10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3845003720696775"/>
          <c:y val="0.15746148960184977"/>
          <c:w val="0.5388888888888889"/>
          <c:h val="0.8981481481481481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DICIEMBRE!$D$6:$E$6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75"/>
      </c:doughnutChart>
    </c:plotArea>
    <c:plotVisOnly val="1"/>
  </c:chart>
</c:chartSpace>
</file>

<file path=xl/charts/chart10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EAD1DC"/>
              </a:solidFill>
            </c:spPr>
          </c:dPt>
          <c:dPt>
            <c:idx val="1"/>
            <c:spPr>
              <a:solidFill>
                <a:schemeClr val="accent4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0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0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(DICIEMBRE!$U$6,DICIEMBRE!$W$6)</c:f>
            </c:strRef>
          </c:cat>
          <c:val>
            <c:numRef>
              <c:f>(DICIEMBRE!$U$7,DICIEMBRE!$W$7)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25"/>
      </c:doughnutChart>
    </c:plotArea>
    <c:plotVisOnly val="1"/>
  </c:chart>
</c:chartSpace>
</file>

<file path=xl/charts/chart10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5"/>
              </a:solidFill>
            </c:spPr>
          </c:dPt>
          <c:dPt>
            <c:idx val="1"/>
            <c:spPr>
              <a:solidFill>
                <a:srgbClr val="D5A6BD"/>
              </a:solidFill>
            </c:spPr>
          </c:dPt>
          <c:dPt>
            <c:idx val="2"/>
            <c:spPr>
              <a:solidFill>
                <a:srgbClr val="C9DAF8"/>
              </a:solidFill>
            </c:spPr>
          </c:dPt>
          <c:dPt>
            <c:idx val="3"/>
            <c:spPr>
              <a:solidFill>
                <a:srgbClr val="6FA8DC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0" i="0">
                        <a:solidFill>
                          <a:srgbClr val="000000"/>
                        </a:solidFill>
                        <a:latin typeface="+mn-lt"/>
                      </a:defRPr>
                    </a:pPr>
                    <a:r>
                      <a:rPr b="0" i="0">
                        <a:solidFill>
                          <a:srgbClr val="000000"/>
                        </a:solidFill>
                        <a:latin typeface="+mn-lt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DICIEMBRE!$X$14:$X$17</c:f>
            </c:strRef>
          </c:cat>
          <c:val>
            <c:numRef>
              <c:f>DICIEMBRE!$Y$14:$Y$17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3674044454809794"/>
          <c:y val="0.03167522614078913"/>
          <c:w val="0.32729580993293034"/>
          <c:h val="0.6136395372947172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rgbClr val="FFE599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ENERO!$H$7:$I$7</c:f>
            </c:strRef>
          </c:cat>
          <c:val>
            <c:numRef>
              <c:f>ENERO!$H$6:$I$6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11"/>
      </c:doughnutChart>
    </c:plotArea>
    <c:legend>
      <c:legendPos val="b"/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1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3845003720696775"/>
          <c:y val="0.15746148960184977"/>
          <c:w val="0.5388888888888889"/>
          <c:h val="0.8981481481481481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ENERO!$D$6:$E$6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75"/>
      </c:doughnutChart>
    </c:plotArea>
    <c:plotVisOnly val="1"/>
  </c:chart>
</c:chartSpace>
</file>

<file path=xl/charts/chart1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EAD1DC"/>
              </a:solidFill>
            </c:spPr>
          </c:dPt>
          <c:dPt>
            <c:idx val="1"/>
            <c:spPr>
              <a:solidFill>
                <a:schemeClr val="accent4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0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0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(ENERO!$U$6,ENERO!$W$6)</c:f>
            </c:strRef>
          </c:cat>
          <c:val>
            <c:numRef>
              <c:f>(ENERO!$U$7,ENERO!$W$7)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25"/>
      </c:doughnutChart>
    </c:plotArea>
    <c:plotVisOnly val="1"/>
  </c:chart>
</c:chartSpace>
</file>

<file path=xl/charts/chart1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5"/>
              </a:solidFill>
            </c:spPr>
          </c:dPt>
          <c:dPt>
            <c:idx val="1"/>
            <c:spPr>
              <a:solidFill>
                <a:srgbClr val="D5A6BD"/>
              </a:solidFill>
            </c:spPr>
          </c:dPt>
          <c:dPt>
            <c:idx val="2"/>
            <c:spPr>
              <a:solidFill>
                <a:srgbClr val="C9DAF8"/>
              </a:solidFill>
            </c:spPr>
          </c:dPt>
          <c:dPt>
            <c:idx val="3"/>
            <c:spPr>
              <a:solidFill>
                <a:srgbClr val="6FA8DC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0" i="0">
                        <a:solidFill>
                          <a:srgbClr val="000000"/>
                        </a:solidFill>
                        <a:latin typeface="+mn-lt"/>
                      </a:defRPr>
                    </a:pPr>
                    <a:r>
                      <a:rPr b="0" i="0">
                        <a:solidFill>
                          <a:srgbClr val="000000"/>
                        </a:solidFill>
                        <a:latin typeface="+mn-lt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ENERO!$X$14:$X$17</c:f>
            </c:strRef>
          </c:cat>
          <c:val>
            <c:numRef>
              <c:f>ENERO!$Y$14:$Y$17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1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GASTOS POR CATEGORÍAS</a:t>
            </a:r>
          </a:p>
        </c:rich>
      </c:tx>
      <c:overlay val="0"/>
    </c:title>
    <c:plotArea>
      <c:layout>
        <c:manualLayout>
          <c:xMode val="edge"/>
          <c:yMode val="edge"/>
          <c:x val="0.12059237677156996"/>
          <c:y val="0.14192534607962778"/>
          <c:w val="0.7619196933725706"/>
          <c:h val="0.9023342579111994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4285F4"/>
              </a:solidFill>
            </c:spPr>
          </c:dPt>
          <c:dPt>
            <c:idx val="1"/>
            <c:spPr>
              <a:solidFill>
                <a:srgbClr val="F4CCCC"/>
              </a:solidFill>
            </c:spPr>
          </c:dPt>
          <c:dPt>
            <c:idx val="2"/>
            <c:spPr>
              <a:solidFill>
                <a:srgbClr val="FCE5CD"/>
              </a:solidFill>
            </c:spPr>
          </c:dPt>
          <c:dPt>
            <c:idx val="3"/>
            <c:spPr>
              <a:solidFill>
                <a:srgbClr val="EAD1DC"/>
              </a:solidFill>
            </c:spPr>
          </c:dPt>
          <c:dPt>
            <c:idx val="4"/>
            <c:spPr>
              <a:solidFill>
                <a:srgbClr val="F4CCCC"/>
              </a:solidFill>
            </c:spPr>
          </c:dPt>
          <c:dPt>
            <c:idx val="5"/>
            <c:spPr>
              <a:solidFill>
                <a:srgbClr val="FFF2CC"/>
              </a:solidFill>
            </c:spPr>
          </c:dPt>
          <c:dPt>
            <c:idx val="6"/>
            <c:spPr>
              <a:solidFill>
                <a:srgbClr val="D9EAD3"/>
              </a:solidFill>
            </c:spPr>
          </c:dPt>
          <c:dPt>
            <c:idx val="7"/>
            <c:spPr>
              <a:solidFill>
                <a:srgbClr val="D0E0E3"/>
              </a:solidFill>
            </c:spPr>
          </c:dPt>
          <c:dPt>
            <c:idx val="8"/>
            <c:spPr>
              <a:solidFill>
                <a:srgbClr val="C9DAF8"/>
              </a:solidFill>
            </c:spPr>
          </c:dPt>
          <c:dPt>
            <c:idx val="9"/>
            <c:spPr>
              <a:solidFill>
                <a:srgbClr val="CFE2F3"/>
              </a:solidFill>
            </c:spPr>
          </c:dPt>
          <c:dPt>
            <c:idx val="10"/>
            <c:spPr>
              <a:solidFill>
                <a:srgbClr val="D9D2E9"/>
              </a:solidFill>
            </c:spPr>
          </c:dPt>
          <c:dPt>
            <c:idx val="11"/>
            <c:spPr>
              <a:solidFill>
                <a:srgbClr val="D9D2E9"/>
              </a:solidFill>
            </c:spPr>
          </c:dPt>
          <c:dPt>
            <c:idx val="12"/>
            <c:spPr>
              <a:solidFill>
                <a:srgbClr val="D5A6BD"/>
              </a:solidFill>
            </c:spPr>
          </c:dPt>
          <c:dPt>
            <c:idx val="13"/>
            <c:spPr>
              <a:solidFill>
                <a:srgbClr val="9FC5E8"/>
              </a:solidFill>
            </c:spPr>
          </c:dPt>
          <c:dPt>
            <c:idx val="14"/>
            <c:spPr>
              <a:solidFill>
                <a:srgbClr val="B4A7D6"/>
              </a:solidFill>
            </c:spPr>
          </c:dPt>
          <c:dPt>
            <c:idx val="15"/>
            <c:spPr>
              <a:solidFill>
                <a:srgbClr val="D5A6BD"/>
              </a:solidFill>
            </c:spPr>
          </c:dPt>
          <c:dPt>
            <c:idx val="16"/>
            <c:spPr>
              <a:solidFill>
                <a:srgbClr val="DD7E6B"/>
              </a:solidFill>
            </c:spPr>
          </c:dPt>
          <c:dPt>
            <c:idx val="17"/>
            <c:spPr>
              <a:solidFill>
                <a:srgbClr val="EA9999"/>
              </a:solidFill>
            </c:spPr>
          </c:dPt>
          <c:dPt>
            <c:idx val="18"/>
            <c:spPr>
              <a:solidFill>
                <a:srgbClr val="F9CB9C"/>
              </a:solidFill>
            </c:spPr>
          </c:dPt>
          <c:dPt>
            <c:idx val="19"/>
            <c:spPr>
              <a:solidFill>
                <a:srgbClr val="FFE599"/>
              </a:solidFill>
            </c:spPr>
          </c:dPt>
          <c:dPt>
            <c:idx val="20"/>
            <c:spPr>
              <a:solidFill>
                <a:srgbClr val="B6D7A8"/>
              </a:solidFill>
            </c:spPr>
          </c:dPt>
          <c:dPt>
            <c:idx val="21"/>
            <c:spPr>
              <a:solidFill>
                <a:srgbClr val="9FC5E8"/>
              </a:solidFill>
            </c:spPr>
          </c:dPt>
          <c:dPt>
            <c:idx val="22"/>
            <c:spPr>
              <a:solidFill>
                <a:srgbClr val="B4A7D6"/>
              </a:solidFill>
            </c:spPr>
          </c:dPt>
          <c:dPt>
            <c:idx val="23"/>
            <c:spPr>
              <a:solidFill>
                <a:srgbClr val="EDF8F9"/>
              </a:solidFill>
            </c:spPr>
          </c:dPt>
          <c:dPt>
            <c:idx val="24"/>
            <c:spPr>
              <a:solidFill>
                <a:srgbClr val="FFF2CC"/>
              </a:solidFill>
            </c:spPr>
          </c:dPt>
          <c:dPt>
            <c:idx val="25"/>
            <c:spPr>
              <a:solidFill>
                <a:srgbClr val="CFE2F3"/>
              </a:solidFill>
            </c:spPr>
          </c:dPt>
          <c:dPt>
            <c:idx val="26"/>
            <c:spPr>
              <a:solidFill>
                <a:srgbClr val="B4A7D6"/>
              </a:solidFill>
            </c:spPr>
          </c:dPt>
          <c:dPt>
            <c:idx val="27"/>
            <c:spPr>
              <a:solidFill>
                <a:srgbClr val="D5A6BD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FEBRERO!$R$17:$R$44</c:f>
            </c:strRef>
          </c:cat>
          <c:val>
            <c:numRef>
              <c:f>FEBRERO!$T$17:$T$44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1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grouping val="stacked"/>
        <c:ser>
          <c:idx val="0"/>
          <c:order val="0"/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F7CB4D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FEBRERO!$G$5:$G$6</c:f>
            </c:strRef>
          </c:cat>
          <c:val>
            <c:numRef>
              <c:f>FEBRERO!$H$5:$H$6</c:f>
              <c:numCache/>
            </c:numRef>
          </c:val>
        </c:ser>
        <c:ser>
          <c:idx val="1"/>
          <c:order val="1"/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C27BA0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FEBRERO!$G$5:$G$6</c:f>
            </c:strRef>
          </c:cat>
          <c:val>
            <c:numRef>
              <c:f>FEBRERO!$I$5:$I$6</c:f>
              <c:numCache/>
            </c:numRef>
          </c:val>
        </c:ser>
        <c:ser>
          <c:idx val="2"/>
          <c:order val="2"/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21607F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FEBRERO!$G$5:$G$6</c:f>
            </c:strRef>
          </c:cat>
          <c:val>
            <c:numRef>
              <c:f>FEBRERO!$J$5:$J$6</c:f>
              <c:numCache/>
            </c:numRef>
          </c:val>
        </c:ser>
        <c:ser>
          <c:idx val="3"/>
          <c:order val="3"/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BFE1F6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FEBRERO!$G$5:$G$6</c:f>
            </c:strRef>
          </c:cat>
          <c:val>
            <c:numRef>
              <c:f>FEBRERO!$K$5:$K$6</c:f>
              <c:numCache/>
            </c:numRef>
          </c:val>
        </c:ser>
        <c:overlap val="100"/>
        <c:axId val="1369020700"/>
        <c:axId val="928311853"/>
      </c:barChart>
      <c:catAx>
        <c:axId val="13690207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Tahoma"/>
              </a:defRPr>
            </a:pPr>
          </a:p>
        </c:txPr>
        <c:crossAx val="928311853"/>
      </c:catAx>
      <c:valAx>
        <c:axId val="928311853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369020700"/>
      </c:valAx>
    </c:plotArea>
    <c:plotVisOnly val="1"/>
  </c:chart>
  <c:spPr>
    <a:solidFill>
      <a:srgbClr val="FFFFFF"/>
    </a:solidFill>
  </c:spPr>
</c:chartSpace>
</file>

<file path=xl/charts/chart1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4637581930914748"/>
          <c:y val="0.09341825902335456"/>
          <c:w val="0.504658985075546"/>
          <c:h val="0.6900212314225053"/>
        </c:manualLayout>
      </c:layout>
      <c:barChart>
        <c:barDir val="col"/>
        <c:ser>
          <c:idx val="0"/>
          <c:order val="0"/>
          <c:tx>
            <c:v>Ingresos esperados</c:v>
          </c:tx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>
                    <a:latin typeface="Nunito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FEBRERO!$G$41</c:f>
              <c:numCache/>
            </c:numRef>
          </c:val>
        </c:ser>
        <c:ser>
          <c:idx val="1"/>
          <c:order val="1"/>
          <c:tx>
            <c:v>Ingresos reales</c:v>
          </c:tx>
          <c:spPr>
            <a:solidFill>
              <a:srgbClr val="674EA7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>
                      <a:latin typeface="Nunito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FEBRERO!$H$41</c:f>
              <c:numCache/>
            </c:numRef>
          </c:val>
        </c:ser>
        <c:axId val="701770995"/>
        <c:axId val="1034992846"/>
      </c:barChart>
      <c:catAx>
        <c:axId val="70177099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034992846"/>
      </c:catAx>
      <c:valAx>
        <c:axId val="1034992846"/>
        <c:scaling>
          <c:orientation val="minMax"/>
          <c:min val="0.0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701770995"/>
      </c:valAx>
    </c:plotArea>
    <c:legend>
      <c:legendPos val="b"/>
      <c:legendEntry>
        <c:idx val="0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ayout>
        <c:manualLayout>
          <c:xMode val="edge"/>
          <c:yMode val="edge"/>
          <c:x val="0.10453693170803736"/>
          <c:y val="0.8286052460003007"/>
        </c:manualLayout>
      </c:layout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Nunito"/>
            </a:defRPr>
          </a:pPr>
        </a:p>
      </c:txPr>
    </c:legend>
    <c:plotVisOnly val="1"/>
  </c:chart>
</c:chartSpace>
</file>

<file path=xl/charts/chart1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04257493966518482"/>
          <c:y val="0.08879582030382853"/>
          <c:w val="0.9148501206696303"/>
          <c:h val="0.6484903253924"/>
        </c:manualLayout>
      </c:layout>
      <c:barChart>
        <c:barDir val="bar"/>
        <c:ser>
          <c:idx val="0"/>
          <c:order val="0"/>
          <c:tx>
            <c:v>Gastos fijos reales</c:v>
          </c:tx>
          <c:spPr>
            <a:solidFill>
              <a:srgbClr val="FEF2CD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 sz="9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FEBRERO!$M$45</c:f>
              <c:numCache/>
            </c:numRef>
          </c:val>
        </c:ser>
        <c:ser>
          <c:idx val="1"/>
          <c:order val="1"/>
          <c:tx>
            <c:v>Gastos fijos esperados</c:v>
          </c:tx>
          <c:spPr>
            <a:solidFill>
              <a:srgbClr val="FDD768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b="1" i="0">
                        <a:solidFill>
                          <a:srgbClr val="000000"/>
                        </a:solidFill>
                        <a:latin typeface="Roboto"/>
                      </a:rPr>
                      <a:t>[VALOR]</a:t>
                    </a:r>
                  </a:p>
                </c:rich>
              </c:tx>
              <c:numFmt formatCode="General" sourceLinked="1"/>
              <c:txPr>
                <a:bodyPr/>
                <a:lstStyle/>
                <a:p>
                  <a:pPr lvl="0">
                    <a:defRPr b="1" i="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FEBRERO!$L$45</c:f>
              <c:numCache/>
            </c:numRef>
          </c:val>
        </c:ser>
        <c:axId val="402218223"/>
        <c:axId val="2065284071"/>
      </c:barChart>
      <c:catAx>
        <c:axId val="402218223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2065284071"/>
      </c:catAx>
      <c:valAx>
        <c:axId val="2065284071"/>
        <c:scaling>
          <c:orientation val="minMax"/>
          <c:max val="1500.0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,##0\ [$€-1]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402218223"/>
        <c:crosses val="max"/>
      </c:valAx>
    </c:plotArea>
    <c:legend>
      <c:legendPos val="b"/>
      <c:legendEntry>
        <c:idx val="0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1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3674044454809794"/>
          <c:y val="0.03167522614078913"/>
          <c:w val="0.32729580993293034"/>
          <c:h val="0.6136395372947172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rgbClr val="FFE599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FEBRERO!$H$7:$I$7</c:f>
            </c:strRef>
          </c:cat>
          <c:val>
            <c:numRef>
              <c:f>FEBRERO!$H$6:$I$6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11"/>
      </c:doughnutChart>
    </c:plotArea>
    <c:legend>
      <c:legendPos val="b"/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09554665478815848"/>
          <c:y val="0.15780368541671566"/>
          <c:w val="0.8920880129300482"/>
          <c:h val="0.4692077365883339"/>
        </c:manualLayout>
      </c:layout>
      <c:lineChart>
        <c:varyColors val="0"/>
        <c:ser>
          <c:idx val="0"/>
          <c:order val="0"/>
          <c:tx>
            <c:v>AHORROS</c:v>
          </c:tx>
          <c:spPr>
            <a:ln cmpd="sng" w="38100">
              <a:solidFill>
                <a:srgbClr val="F6B26B">
                  <a:alpha val="100000"/>
                </a:srgbClr>
              </a:solidFill>
              <a:prstDash val="solid"/>
            </a:ln>
          </c:spPr>
          <c:marker>
            <c:symbol val="none"/>
          </c:marker>
          <c:cat>
            <c:strRef>
              <c:f>RESUMEN!$F$8:$Q$8</c:f>
            </c:strRef>
          </c:cat>
          <c:val>
            <c:numRef>
              <c:f>RESUMEN!$F$17:$Q$17</c:f>
              <c:numCache/>
            </c:numRef>
          </c:val>
          <c:smooth val="1"/>
        </c:ser>
        <c:axId val="928185574"/>
        <c:axId val="182106791"/>
      </c:lineChart>
      <c:catAx>
        <c:axId val="92818557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Nunito"/>
              </a:defRPr>
            </a:pPr>
          </a:p>
        </c:txPr>
        <c:crossAx val="182106791"/>
      </c:catAx>
      <c:valAx>
        <c:axId val="182106791"/>
        <c:scaling>
          <c:orientation val="minMax"/>
          <c:max val="500.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sans-serif"/>
              </a:defRPr>
            </a:pPr>
          </a:p>
        </c:txPr>
        <c:crossAx val="928185574"/>
        <c:majorUnit val="100.0"/>
        <c:minorUnit val="50.0"/>
      </c:valAx>
    </c:plotArea>
    <c:plotVisOnly val="1"/>
  </c:chart>
</c:chartSpace>
</file>

<file path=xl/charts/chart2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3845003720696775"/>
          <c:y val="0.15746148960184977"/>
          <c:w val="0.5388888888888889"/>
          <c:h val="0.8981481481481481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FEBRERO!$D$6:$E$6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75"/>
      </c:doughnutChart>
    </c:plotArea>
    <c:plotVisOnly val="1"/>
  </c:chart>
</c:chartSpace>
</file>

<file path=xl/charts/chart2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EAD1DC"/>
              </a:solidFill>
            </c:spPr>
          </c:dPt>
          <c:dPt>
            <c:idx val="1"/>
            <c:spPr>
              <a:solidFill>
                <a:schemeClr val="accent4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0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0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(FEBRERO!$U$6,FEBRERO!$W$6)</c:f>
            </c:strRef>
          </c:cat>
          <c:val>
            <c:numRef>
              <c:f>(FEBRERO!$U$7,FEBRERO!$W$7)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25"/>
      </c:doughnutChart>
    </c:plotArea>
    <c:plotVisOnly val="1"/>
  </c:chart>
</c:chartSpace>
</file>

<file path=xl/charts/chart2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5"/>
              </a:solidFill>
            </c:spPr>
          </c:dPt>
          <c:dPt>
            <c:idx val="1"/>
            <c:spPr>
              <a:solidFill>
                <a:srgbClr val="D5A6BD"/>
              </a:solidFill>
            </c:spPr>
          </c:dPt>
          <c:dPt>
            <c:idx val="2"/>
            <c:spPr>
              <a:solidFill>
                <a:srgbClr val="C9DAF8"/>
              </a:solidFill>
            </c:spPr>
          </c:dPt>
          <c:dPt>
            <c:idx val="3"/>
            <c:spPr>
              <a:solidFill>
                <a:srgbClr val="6FA8DC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0" i="0">
                        <a:solidFill>
                          <a:srgbClr val="000000"/>
                        </a:solidFill>
                        <a:latin typeface="+mn-lt"/>
                      </a:defRPr>
                    </a:pPr>
                    <a:r>
                      <a:rPr b="0" i="0">
                        <a:solidFill>
                          <a:srgbClr val="000000"/>
                        </a:solidFill>
                        <a:latin typeface="+mn-lt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FEBRERO!$X$14:$X$17</c:f>
            </c:strRef>
          </c:cat>
          <c:val>
            <c:numRef>
              <c:f>FEBRERO!$Y$14:$Y$17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2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GASTOS POR CATEGORÍAS</a:t>
            </a:r>
          </a:p>
        </c:rich>
      </c:tx>
      <c:overlay val="0"/>
    </c:title>
    <c:plotArea>
      <c:layout>
        <c:manualLayout>
          <c:xMode val="edge"/>
          <c:yMode val="edge"/>
          <c:x val="0.12059237677156996"/>
          <c:y val="0.14192534607962778"/>
          <c:w val="0.7619196933725706"/>
          <c:h val="0.9023342579111994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4285F4"/>
              </a:solidFill>
            </c:spPr>
          </c:dPt>
          <c:dPt>
            <c:idx val="1"/>
            <c:spPr>
              <a:solidFill>
                <a:srgbClr val="F4CCCC"/>
              </a:solidFill>
            </c:spPr>
          </c:dPt>
          <c:dPt>
            <c:idx val="2"/>
            <c:spPr>
              <a:solidFill>
                <a:srgbClr val="FCE5CD"/>
              </a:solidFill>
            </c:spPr>
          </c:dPt>
          <c:dPt>
            <c:idx val="3"/>
            <c:spPr>
              <a:solidFill>
                <a:srgbClr val="EAD1DC"/>
              </a:solidFill>
            </c:spPr>
          </c:dPt>
          <c:dPt>
            <c:idx val="4"/>
            <c:spPr>
              <a:solidFill>
                <a:srgbClr val="F4CCCC"/>
              </a:solidFill>
            </c:spPr>
          </c:dPt>
          <c:dPt>
            <c:idx val="5"/>
            <c:spPr>
              <a:solidFill>
                <a:srgbClr val="FFF2CC"/>
              </a:solidFill>
            </c:spPr>
          </c:dPt>
          <c:dPt>
            <c:idx val="6"/>
            <c:spPr>
              <a:solidFill>
                <a:srgbClr val="D9EAD3"/>
              </a:solidFill>
            </c:spPr>
          </c:dPt>
          <c:dPt>
            <c:idx val="7"/>
            <c:spPr>
              <a:solidFill>
                <a:srgbClr val="D0E0E3"/>
              </a:solidFill>
            </c:spPr>
          </c:dPt>
          <c:dPt>
            <c:idx val="8"/>
            <c:spPr>
              <a:solidFill>
                <a:srgbClr val="C9DAF8"/>
              </a:solidFill>
            </c:spPr>
          </c:dPt>
          <c:dPt>
            <c:idx val="9"/>
            <c:spPr>
              <a:solidFill>
                <a:srgbClr val="CFE2F3"/>
              </a:solidFill>
            </c:spPr>
          </c:dPt>
          <c:dPt>
            <c:idx val="10"/>
            <c:spPr>
              <a:solidFill>
                <a:srgbClr val="D9D2E9"/>
              </a:solidFill>
            </c:spPr>
          </c:dPt>
          <c:dPt>
            <c:idx val="11"/>
            <c:spPr>
              <a:solidFill>
                <a:srgbClr val="D9D2E9"/>
              </a:solidFill>
            </c:spPr>
          </c:dPt>
          <c:dPt>
            <c:idx val="12"/>
            <c:spPr>
              <a:solidFill>
                <a:srgbClr val="D5A6BD"/>
              </a:solidFill>
            </c:spPr>
          </c:dPt>
          <c:dPt>
            <c:idx val="13"/>
            <c:spPr>
              <a:solidFill>
                <a:srgbClr val="9FC5E8"/>
              </a:solidFill>
            </c:spPr>
          </c:dPt>
          <c:dPt>
            <c:idx val="14"/>
            <c:spPr>
              <a:solidFill>
                <a:srgbClr val="B4A7D6"/>
              </a:solidFill>
            </c:spPr>
          </c:dPt>
          <c:dPt>
            <c:idx val="15"/>
            <c:spPr>
              <a:solidFill>
                <a:srgbClr val="D5A6BD"/>
              </a:solidFill>
            </c:spPr>
          </c:dPt>
          <c:dPt>
            <c:idx val="16"/>
            <c:spPr>
              <a:solidFill>
                <a:srgbClr val="DD7E6B"/>
              </a:solidFill>
            </c:spPr>
          </c:dPt>
          <c:dPt>
            <c:idx val="17"/>
            <c:spPr>
              <a:solidFill>
                <a:srgbClr val="EA9999"/>
              </a:solidFill>
            </c:spPr>
          </c:dPt>
          <c:dPt>
            <c:idx val="18"/>
            <c:spPr>
              <a:solidFill>
                <a:srgbClr val="F9CB9C"/>
              </a:solidFill>
            </c:spPr>
          </c:dPt>
          <c:dPt>
            <c:idx val="19"/>
            <c:spPr>
              <a:solidFill>
                <a:srgbClr val="FFE599"/>
              </a:solidFill>
            </c:spPr>
          </c:dPt>
          <c:dPt>
            <c:idx val="20"/>
            <c:spPr>
              <a:solidFill>
                <a:srgbClr val="B6D7A8"/>
              </a:solidFill>
            </c:spPr>
          </c:dPt>
          <c:dPt>
            <c:idx val="21"/>
            <c:spPr>
              <a:solidFill>
                <a:srgbClr val="9FC5E8"/>
              </a:solidFill>
            </c:spPr>
          </c:dPt>
          <c:dPt>
            <c:idx val="22"/>
            <c:spPr>
              <a:solidFill>
                <a:srgbClr val="B4A7D6"/>
              </a:solidFill>
            </c:spPr>
          </c:dPt>
          <c:dPt>
            <c:idx val="23"/>
            <c:spPr>
              <a:solidFill>
                <a:srgbClr val="EDF8F9"/>
              </a:solidFill>
            </c:spPr>
          </c:dPt>
          <c:dPt>
            <c:idx val="24"/>
            <c:spPr>
              <a:solidFill>
                <a:srgbClr val="FFF2CC"/>
              </a:solidFill>
            </c:spPr>
          </c:dPt>
          <c:dPt>
            <c:idx val="25"/>
            <c:spPr>
              <a:solidFill>
                <a:srgbClr val="CFE2F3"/>
              </a:solidFill>
            </c:spPr>
          </c:dPt>
          <c:dPt>
            <c:idx val="26"/>
            <c:spPr>
              <a:solidFill>
                <a:srgbClr val="B4A7D6"/>
              </a:solidFill>
            </c:spPr>
          </c:dPt>
          <c:dPt>
            <c:idx val="27"/>
            <c:spPr>
              <a:solidFill>
                <a:srgbClr val="D5A6BD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MARZO!$R$17:$R$44</c:f>
            </c:strRef>
          </c:cat>
          <c:val>
            <c:numRef>
              <c:f>MARZO!$T$17:$T$44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2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grouping val="stacked"/>
        <c:ser>
          <c:idx val="0"/>
          <c:order val="0"/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F7CB4D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MARZO!$G$5:$G$6</c:f>
            </c:strRef>
          </c:cat>
          <c:val>
            <c:numRef>
              <c:f>MARZO!$H$5:$H$6</c:f>
              <c:numCache/>
            </c:numRef>
          </c:val>
        </c:ser>
        <c:ser>
          <c:idx val="1"/>
          <c:order val="1"/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C27BA0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MARZO!$G$5:$G$6</c:f>
            </c:strRef>
          </c:cat>
          <c:val>
            <c:numRef>
              <c:f>MARZO!$I$5:$I$6</c:f>
              <c:numCache/>
            </c:numRef>
          </c:val>
        </c:ser>
        <c:ser>
          <c:idx val="2"/>
          <c:order val="2"/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21607F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MARZO!$G$5:$G$6</c:f>
            </c:strRef>
          </c:cat>
          <c:val>
            <c:numRef>
              <c:f>MARZO!$J$5:$J$6</c:f>
              <c:numCache/>
            </c:numRef>
          </c:val>
        </c:ser>
        <c:ser>
          <c:idx val="3"/>
          <c:order val="3"/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BFE1F6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MARZO!$G$5:$G$6</c:f>
            </c:strRef>
          </c:cat>
          <c:val>
            <c:numRef>
              <c:f>MARZO!$K$5:$K$6</c:f>
              <c:numCache/>
            </c:numRef>
          </c:val>
        </c:ser>
        <c:overlap val="100"/>
        <c:axId val="382216144"/>
        <c:axId val="1187927527"/>
      </c:barChart>
      <c:catAx>
        <c:axId val="3822161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Tahoma"/>
              </a:defRPr>
            </a:pPr>
          </a:p>
        </c:txPr>
        <c:crossAx val="1187927527"/>
      </c:catAx>
      <c:valAx>
        <c:axId val="1187927527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382216144"/>
      </c:valAx>
    </c:plotArea>
    <c:plotVisOnly val="1"/>
  </c:chart>
  <c:spPr>
    <a:solidFill>
      <a:srgbClr val="FFFFFF"/>
    </a:solidFill>
  </c:spPr>
</c:chartSpace>
</file>

<file path=xl/charts/chart2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4637581930914748"/>
          <c:y val="0.09341825902335456"/>
          <c:w val="0.504658985075546"/>
          <c:h val="0.6900212314225053"/>
        </c:manualLayout>
      </c:layout>
      <c:barChart>
        <c:barDir val="col"/>
        <c:ser>
          <c:idx val="0"/>
          <c:order val="0"/>
          <c:tx>
            <c:v>Ingresos esperados</c:v>
          </c:tx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>
                    <a:latin typeface="Nunito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MARZO!$G$41</c:f>
              <c:numCache/>
            </c:numRef>
          </c:val>
        </c:ser>
        <c:ser>
          <c:idx val="1"/>
          <c:order val="1"/>
          <c:tx>
            <c:v>Ingresos reales</c:v>
          </c:tx>
          <c:spPr>
            <a:solidFill>
              <a:srgbClr val="674EA7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>
                      <a:latin typeface="Nunito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MARZO!$H$41</c:f>
              <c:numCache/>
            </c:numRef>
          </c:val>
        </c:ser>
        <c:axId val="108643602"/>
        <c:axId val="1169024436"/>
      </c:barChart>
      <c:catAx>
        <c:axId val="10864360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169024436"/>
      </c:catAx>
      <c:valAx>
        <c:axId val="1169024436"/>
        <c:scaling>
          <c:orientation val="minMax"/>
          <c:min val="0.0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08643602"/>
      </c:valAx>
    </c:plotArea>
    <c:legend>
      <c:legendPos val="b"/>
      <c:legendEntry>
        <c:idx val="0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ayout>
        <c:manualLayout>
          <c:xMode val="edge"/>
          <c:yMode val="edge"/>
          <c:x val="0.10453693170803736"/>
          <c:y val="0.8286052460003007"/>
        </c:manualLayout>
      </c:layout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Nunito"/>
            </a:defRPr>
          </a:pPr>
        </a:p>
      </c:txPr>
    </c:legend>
    <c:plotVisOnly val="1"/>
  </c:chart>
</c:chartSpace>
</file>

<file path=xl/charts/chart2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04257493966518482"/>
          <c:y val="0.08879582030382853"/>
          <c:w val="0.9148501206696303"/>
          <c:h val="0.6484903253924"/>
        </c:manualLayout>
      </c:layout>
      <c:barChart>
        <c:barDir val="bar"/>
        <c:ser>
          <c:idx val="0"/>
          <c:order val="0"/>
          <c:tx>
            <c:v>Gastos fijos reales</c:v>
          </c:tx>
          <c:spPr>
            <a:solidFill>
              <a:srgbClr val="FEF2CD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 sz="9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MARZO!$M$45</c:f>
              <c:numCache/>
            </c:numRef>
          </c:val>
        </c:ser>
        <c:ser>
          <c:idx val="1"/>
          <c:order val="1"/>
          <c:tx>
            <c:v>Gastos fijos esperados</c:v>
          </c:tx>
          <c:spPr>
            <a:solidFill>
              <a:srgbClr val="FDD768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b="1" i="0">
                        <a:solidFill>
                          <a:srgbClr val="000000"/>
                        </a:solidFill>
                        <a:latin typeface="Roboto"/>
                      </a:rPr>
                      <a:t>[VALOR]</a:t>
                    </a:r>
                  </a:p>
                </c:rich>
              </c:tx>
              <c:numFmt formatCode="General" sourceLinked="1"/>
              <c:txPr>
                <a:bodyPr/>
                <a:lstStyle/>
                <a:p>
                  <a:pPr lvl="0">
                    <a:defRPr b="1" i="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MARZO!$L$45</c:f>
              <c:numCache/>
            </c:numRef>
          </c:val>
        </c:ser>
        <c:axId val="1369632092"/>
        <c:axId val="1784144713"/>
      </c:barChart>
      <c:catAx>
        <c:axId val="1369632092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784144713"/>
      </c:catAx>
      <c:valAx>
        <c:axId val="1784144713"/>
        <c:scaling>
          <c:orientation val="minMax"/>
          <c:max val="1500.0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,##0\ [$€-1]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369632092"/>
        <c:crosses val="max"/>
      </c:valAx>
    </c:plotArea>
    <c:legend>
      <c:legendPos val="b"/>
      <c:legendEntry>
        <c:idx val="0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3674044454809794"/>
          <c:y val="0.03167522614078913"/>
          <c:w val="0.32729580993293034"/>
          <c:h val="0.6136395372947172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rgbClr val="FFE599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MARZO!$H$7:$I$7</c:f>
            </c:strRef>
          </c:cat>
          <c:val>
            <c:numRef>
              <c:f>MARZO!$H$6:$I$6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11"/>
      </c:doughnutChart>
    </c:plotArea>
    <c:legend>
      <c:legendPos val="b"/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2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3845003720696775"/>
          <c:y val="0.15746148960184977"/>
          <c:w val="0.5388888888888889"/>
          <c:h val="0.8981481481481481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MARZO!$D$6:$E$6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75"/>
      </c:doughnutChart>
    </c:plotArea>
    <c:plotVisOnly val="1"/>
  </c:chart>
</c:chartSpace>
</file>

<file path=xl/charts/chart2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EAD1DC"/>
              </a:solidFill>
            </c:spPr>
          </c:dPt>
          <c:dPt>
            <c:idx val="1"/>
            <c:spPr>
              <a:solidFill>
                <a:schemeClr val="accent4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0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0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(MARZO!$U$6,MARZO!$W$6)</c:f>
            </c:strRef>
          </c:cat>
          <c:val>
            <c:numRef>
              <c:f>(MARZO!$U$7,MARZO!$W$7)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25"/>
      </c:doughnutChart>
    </c:plotArea>
    <c:plotVisOnly val="1"/>
  </c:chart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lineChart>
        <c:varyColors val="0"/>
        <c:ser>
          <c:idx val="0"/>
          <c:order val="0"/>
          <c:tx>
            <c:v>INVERSIONES</c:v>
          </c:tx>
          <c:spPr>
            <a:ln cmpd="sng" w="38100">
              <a:solidFill>
                <a:srgbClr val="76A5AF">
                  <a:alpha val="100000"/>
                </a:srgbClr>
              </a:solidFill>
              <a:prstDash val="solid"/>
            </a:ln>
          </c:spPr>
          <c:marker>
            <c:symbol val="none"/>
          </c:marker>
          <c:cat>
            <c:strRef>
              <c:f>RESUMEN!$F$8:$Q$8</c:f>
            </c:strRef>
          </c:cat>
          <c:val>
            <c:numRef>
              <c:f>RESUMEN!$F$19:$Q$19</c:f>
              <c:numCache/>
            </c:numRef>
          </c:val>
          <c:smooth val="1"/>
        </c:ser>
        <c:axId val="125559349"/>
        <c:axId val="133787957"/>
      </c:lineChart>
      <c:catAx>
        <c:axId val="12555934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1" i="0" sz="1000">
                <a:solidFill>
                  <a:srgbClr val="000000"/>
                </a:solidFill>
                <a:latin typeface="+mn-lt"/>
              </a:defRPr>
            </a:pPr>
          </a:p>
        </c:txPr>
        <c:crossAx val="133787957"/>
      </c:catAx>
      <c:valAx>
        <c:axId val="133787957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25559349"/>
        <c:majorUnit val="50.0"/>
      </c:valAx>
    </c:plotArea>
    <c:plotVisOnly val="1"/>
  </c:chart>
</c:chartSpace>
</file>

<file path=xl/charts/chart3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5"/>
              </a:solidFill>
            </c:spPr>
          </c:dPt>
          <c:dPt>
            <c:idx val="1"/>
            <c:spPr>
              <a:solidFill>
                <a:srgbClr val="D5A6BD"/>
              </a:solidFill>
            </c:spPr>
          </c:dPt>
          <c:dPt>
            <c:idx val="2"/>
            <c:spPr>
              <a:solidFill>
                <a:srgbClr val="C9DAF8"/>
              </a:solidFill>
            </c:spPr>
          </c:dPt>
          <c:dPt>
            <c:idx val="3"/>
            <c:spPr>
              <a:solidFill>
                <a:srgbClr val="6FA8DC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0" i="0">
                        <a:solidFill>
                          <a:srgbClr val="000000"/>
                        </a:solidFill>
                        <a:latin typeface="+mn-lt"/>
                      </a:defRPr>
                    </a:pPr>
                    <a:r>
                      <a:rPr b="0" i="0">
                        <a:solidFill>
                          <a:srgbClr val="000000"/>
                        </a:solidFill>
                        <a:latin typeface="+mn-lt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MARZO!$X$14:$X$17</c:f>
            </c:strRef>
          </c:cat>
          <c:val>
            <c:numRef>
              <c:f>MARZO!$Y$14:$Y$17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3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GASTOS POR CATEGORÍAS</a:t>
            </a:r>
          </a:p>
        </c:rich>
      </c:tx>
      <c:overlay val="0"/>
    </c:title>
    <c:plotArea>
      <c:layout>
        <c:manualLayout>
          <c:xMode val="edge"/>
          <c:yMode val="edge"/>
          <c:x val="0.12059237677156996"/>
          <c:y val="0.14192534607962778"/>
          <c:w val="0.7619196933725706"/>
          <c:h val="0.9023342579111994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4285F4"/>
              </a:solidFill>
            </c:spPr>
          </c:dPt>
          <c:dPt>
            <c:idx val="1"/>
            <c:spPr>
              <a:solidFill>
                <a:srgbClr val="F4CCCC"/>
              </a:solidFill>
            </c:spPr>
          </c:dPt>
          <c:dPt>
            <c:idx val="2"/>
            <c:spPr>
              <a:solidFill>
                <a:srgbClr val="FCE5CD"/>
              </a:solidFill>
            </c:spPr>
          </c:dPt>
          <c:dPt>
            <c:idx val="3"/>
            <c:spPr>
              <a:solidFill>
                <a:srgbClr val="EAD1DC"/>
              </a:solidFill>
            </c:spPr>
          </c:dPt>
          <c:dPt>
            <c:idx val="4"/>
            <c:spPr>
              <a:solidFill>
                <a:srgbClr val="F4CCCC"/>
              </a:solidFill>
            </c:spPr>
          </c:dPt>
          <c:dPt>
            <c:idx val="5"/>
            <c:spPr>
              <a:solidFill>
                <a:srgbClr val="FFF2CC"/>
              </a:solidFill>
            </c:spPr>
          </c:dPt>
          <c:dPt>
            <c:idx val="6"/>
            <c:spPr>
              <a:solidFill>
                <a:srgbClr val="D9EAD3"/>
              </a:solidFill>
            </c:spPr>
          </c:dPt>
          <c:dPt>
            <c:idx val="7"/>
            <c:spPr>
              <a:solidFill>
                <a:srgbClr val="D0E0E3"/>
              </a:solidFill>
            </c:spPr>
          </c:dPt>
          <c:dPt>
            <c:idx val="8"/>
            <c:spPr>
              <a:solidFill>
                <a:srgbClr val="C9DAF8"/>
              </a:solidFill>
            </c:spPr>
          </c:dPt>
          <c:dPt>
            <c:idx val="9"/>
            <c:spPr>
              <a:solidFill>
                <a:srgbClr val="CFE2F3"/>
              </a:solidFill>
            </c:spPr>
          </c:dPt>
          <c:dPt>
            <c:idx val="10"/>
            <c:spPr>
              <a:solidFill>
                <a:srgbClr val="D9D2E9"/>
              </a:solidFill>
            </c:spPr>
          </c:dPt>
          <c:dPt>
            <c:idx val="11"/>
            <c:spPr>
              <a:solidFill>
                <a:srgbClr val="D9D2E9"/>
              </a:solidFill>
            </c:spPr>
          </c:dPt>
          <c:dPt>
            <c:idx val="12"/>
            <c:spPr>
              <a:solidFill>
                <a:srgbClr val="D5A6BD"/>
              </a:solidFill>
            </c:spPr>
          </c:dPt>
          <c:dPt>
            <c:idx val="13"/>
            <c:spPr>
              <a:solidFill>
                <a:srgbClr val="9FC5E8"/>
              </a:solidFill>
            </c:spPr>
          </c:dPt>
          <c:dPt>
            <c:idx val="14"/>
            <c:spPr>
              <a:solidFill>
                <a:srgbClr val="B4A7D6"/>
              </a:solidFill>
            </c:spPr>
          </c:dPt>
          <c:dPt>
            <c:idx val="15"/>
            <c:spPr>
              <a:solidFill>
                <a:srgbClr val="D5A6BD"/>
              </a:solidFill>
            </c:spPr>
          </c:dPt>
          <c:dPt>
            <c:idx val="16"/>
            <c:spPr>
              <a:solidFill>
                <a:srgbClr val="DD7E6B"/>
              </a:solidFill>
            </c:spPr>
          </c:dPt>
          <c:dPt>
            <c:idx val="17"/>
            <c:spPr>
              <a:solidFill>
                <a:srgbClr val="EA9999"/>
              </a:solidFill>
            </c:spPr>
          </c:dPt>
          <c:dPt>
            <c:idx val="18"/>
            <c:spPr>
              <a:solidFill>
                <a:srgbClr val="F9CB9C"/>
              </a:solidFill>
            </c:spPr>
          </c:dPt>
          <c:dPt>
            <c:idx val="19"/>
            <c:spPr>
              <a:solidFill>
                <a:srgbClr val="FFE599"/>
              </a:solidFill>
            </c:spPr>
          </c:dPt>
          <c:dPt>
            <c:idx val="20"/>
            <c:spPr>
              <a:solidFill>
                <a:srgbClr val="B6D7A8"/>
              </a:solidFill>
            </c:spPr>
          </c:dPt>
          <c:dPt>
            <c:idx val="21"/>
            <c:spPr>
              <a:solidFill>
                <a:srgbClr val="9FC5E8"/>
              </a:solidFill>
            </c:spPr>
          </c:dPt>
          <c:dPt>
            <c:idx val="22"/>
            <c:spPr>
              <a:solidFill>
                <a:srgbClr val="B4A7D6"/>
              </a:solidFill>
            </c:spPr>
          </c:dPt>
          <c:dPt>
            <c:idx val="23"/>
            <c:spPr>
              <a:solidFill>
                <a:srgbClr val="EDF8F9"/>
              </a:solidFill>
            </c:spPr>
          </c:dPt>
          <c:dPt>
            <c:idx val="24"/>
            <c:spPr>
              <a:solidFill>
                <a:srgbClr val="FFF2CC"/>
              </a:solidFill>
            </c:spPr>
          </c:dPt>
          <c:dPt>
            <c:idx val="25"/>
            <c:spPr>
              <a:solidFill>
                <a:srgbClr val="CFE2F3"/>
              </a:solidFill>
            </c:spPr>
          </c:dPt>
          <c:dPt>
            <c:idx val="26"/>
            <c:spPr>
              <a:solidFill>
                <a:srgbClr val="B4A7D6"/>
              </a:solidFill>
            </c:spPr>
          </c:dPt>
          <c:dPt>
            <c:idx val="27"/>
            <c:spPr>
              <a:solidFill>
                <a:srgbClr val="D5A6BD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ABRIL!$R$17:$R$44</c:f>
            </c:strRef>
          </c:cat>
          <c:val>
            <c:numRef>
              <c:f>ABRIL!$T$17:$T$44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3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grouping val="stacked"/>
        <c:ser>
          <c:idx val="0"/>
          <c:order val="0"/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F7CB4D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ABRIL!$G$5:$G$6</c:f>
            </c:strRef>
          </c:cat>
          <c:val>
            <c:numRef>
              <c:f>ABRIL!$H$5:$H$6</c:f>
              <c:numCache/>
            </c:numRef>
          </c:val>
        </c:ser>
        <c:ser>
          <c:idx val="1"/>
          <c:order val="1"/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C27BA0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ABRIL!$G$5:$G$6</c:f>
            </c:strRef>
          </c:cat>
          <c:val>
            <c:numRef>
              <c:f>ABRIL!$I$5:$I$6</c:f>
              <c:numCache/>
            </c:numRef>
          </c:val>
        </c:ser>
        <c:ser>
          <c:idx val="2"/>
          <c:order val="2"/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21607F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ABRIL!$G$5:$G$6</c:f>
            </c:strRef>
          </c:cat>
          <c:val>
            <c:numRef>
              <c:f>ABRIL!$J$5:$J$6</c:f>
              <c:numCache/>
            </c:numRef>
          </c:val>
        </c:ser>
        <c:ser>
          <c:idx val="3"/>
          <c:order val="3"/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BFE1F6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ABRIL!$G$5:$G$6</c:f>
            </c:strRef>
          </c:cat>
          <c:val>
            <c:numRef>
              <c:f>ABRIL!$K$5:$K$6</c:f>
              <c:numCache/>
            </c:numRef>
          </c:val>
        </c:ser>
        <c:overlap val="100"/>
        <c:axId val="1542852228"/>
        <c:axId val="54418507"/>
      </c:barChart>
      <c:catAx>
        <c:axId val="15428522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Tahoma"/>
              </a:defRPr>
            </a:pPr>
          </a:p>
        </c:txPr>
        <c:crossAx val="54418507"/>
      </c:catAx>
      <c:valAx>
        <c:axId val="54418507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542852228"/>
      </c:valAx>
    </c:plotArea>
    <c:plotVisOnly val="1"/>
  </c:chart>
  <c:spPr>
    <a:solidFill>
      <a:srgbClr val="FFFFFF"/>
    </a:solidFill>
  </c:spPr>
</c:chartSpace>
</file>

<file path=xl/charts/chart3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4637581930914748"/>
          <c:y val="0.09341825902335456"/>
          <c:w val="0.504658985075546"/>
          <c:h val="0.6900212314225053"/>
        </c:manualLayout>
      </c:layout>
      <c:barChart>
        <c:barDir val="col"/>
        <c:ser>
          <c:idx val="0"/>
          <c:order val="0"/>
          <c:tx>
            <c:v>Ingresos esperados</c:v>
          </c:tx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>
                    <a:latin typeface="Nunito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ABRIL!$G$41</c:f>
              <c:numCache/>
            </c:numRef>
          </c:val>
        </c:ser>
        <c:ser>
          <c:idx val="1"/>
          <c:order val="1"/>
          <c:tx>
            <c:v>Ingresos reales</c:v>
          </c:tx>
          <c:spPr>
            <a:solidFill>
              <a:srgbClr val="674EA7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>
                      <a:latin typeface="Nunito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ABRIL!$H$41</c:f>
              <c:numCache/>
            </c:numRef>
          </c:val>
        </c:ser>
        <c:axId val="1271063952"/>
        <c:axId val="453333939"/>
      </c:barChart>
      <c:catAx>
        <c:axId val="1271063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453333939"/>
      </c:catAx>
      <c:valAx>
        <c:axId val="453333939"/>
        <c:scaling>
          <c:orientation val="minMax"/>
          <c:min val="0.0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271063952"/>
      </c:valAx>
    </c:plotArea>
    <c:legend>
      <c:legendPos val="b"/>
      <c:legendEntry>
        <c:idx val="0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ayout>
        <c:manualLayout>
          <c:xMode val="edge"/>
          <c:yMode val="edge"/>
          <c:x val="0.10453693170803736"/>
          <c:y val="0.8286052460003007"/>
        </c:manualLayout>
      </c:layout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Nunito"/>
            </a:defRPr>
          </a:pPr>
        </a:p>
      </c:txPr>
    </c:legend>
    <c:plotVisOnly val="1"/>
  </c:chart>
</c:chartSpace>
</file>

<file path=xl/charts/chart3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04257493966518482"/>
          <c:y val="0.08879582030382853"/>
          <c:w val="0.9148501206696303"/>
          <c:h val="0.6484903253924"/>
        </c:manualLayout>
      </c:layout>
      <c:barChart>
        <c:barDir val="bar"/>
        <c:ser>
          <c:idx val="0"/>
          <c:order val="0"/>
          <c:tx>
            <c:v>Gastos fijos reales</c:v>
          </c:tx>
          <c:spPr>
            <a:solidFill>
              <a:srgbClr val="FEF2CD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 sz="9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ABRIL!$M$45</c:f>
              <c:numCache/>
            </c:numRef>
          </c:val>
        </c:ser>
        <c:ser>
          <c:idx val="1"/>
          <c:order val="1"/>
          <c:tx>
            <c:v>Gastos fijos esperados</c:v>
          </c:tx>
          <c:spPr>
            <a:solidFill>
              <a:srgbClr val="FDD768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b="1" i="0">
                        <a:solidFill>
                          <a:srgbClr val="000000"/>
                        </a:solidFill>
                        <a:latin typeface="Roboto"/>
                      </a:rPr>
                      <a:t>[VALOR]</a:t>
                    </a:r>
                  </a:p>
                </c:rich>
              </c:tx>
              <c:numFmt formatCode="General" sourceLinked="1"/>
              <c:txPr>
                <a:bodyPr/>
                <a:lstStyle/>
                <a:p>
                  <a:pPr lvl="0">
                    <a:defRPr b="1" i="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ABRIL!$L$45</c:f>
              <c:numCache/>
            </c:numRef>
          </c:val>
        </c:ser>
        <c:axId val="1564770866"/>
        <c:axId val="1583606081"/>
      </c:barChart>
      <c:catAx>
        <c:axId val="1564770866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583606081"/>
      </c:catAx>
      <c:valAx>
        <c:axId val="1583606081"/>
        <c:scaling>
          <c:orientation val="minMax"/>
          <c:max val="1500.0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,##0\ [$€-1]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564770866"/>
        <c:crosses val="max"/>
      </c:valAx>
    </c:plotArea>
    <c:legend>
      <c:legendPos val="b"/>
      <c:legendEntry>
        <c:idx val="0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3674044454809794"/>
          <c:y val="0.03167522614078913"/>
          <c:w val="0.32729580993293034"/>
          <c:h val="0.6136395372947172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rgbClr val="FFE599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ABRIL!$H$7:$I$7</c:f>
            </c:strRef>
          </c:cat>
          <c:val>
            <c:numRef>
              <c:f>ABRIL!$H$6:$I$6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11"/>
      </c:doughnutChart>
    </c:plotArea>
    <c:legend>
      <c:legendPos val="b"/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3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3845003720696775"/>
          <c:y val="0.15746148960184977"/>
          <c:w val="0.5388888888888889"/>
          <c:h val="0.8981481481481481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ABRIL!$D$6:$E$6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75"/>
      </c:doughnutChart>
    </c:plotArea>
    <c:plotVisOnly val="1"/>
  </c:chart>
</c:chartSpace>
</file>

<file path=xl/charts/chart3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EAD1DC"/>
              </a:solidFill>
            </c:spPr>
          </c:dPt>
          <c:dPt>
            <c:idx val="1"/>
            <c:spPr>
              <a:solidFill>
                <a:schemeClr val="accent4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0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0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(ABRIL!$U$6,ABRIL!$W$6)</c:f>
            </c:strRef>
          </c:cat>
          <c:val>
            <c:numRef>
              <c:f>(ABRIL!$U$7,ABRIL!$W$7)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25"/>
      </c:doughnutChart>
    </c:plotArea>
    <c:plotVisOnly val="1"/>
  </c:chart>
</c:chartSpace>
</file>

<file path=xl/charts/chart3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5"/>
              </a:solidFill>
            </c:spPr>
          </c:dPt>
          <c:dPt>
            <c:idx val="1"/>
            <c:spPr>
              <a:solidFill>
                <a:srgbClr val="D5A6BD"/>
              </a:solidFill>
            </c:spPr>
          </c:dPt>
          <c:dPt>
            <c:idx val="2"/>
            <c:spPr>
              <a:solidFill>
                <a:srgbClr val="C9DAF8"/>
              </a:solidFill>
            </c:spPr>
          </c:dPt>
          <c:dPt>
            <c:idx val="3"/>
            <c:spPr>
              <a:solidFill>
                <a:srgbClr val="6FA8DC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0" i="0">
                        <a:solidFill>
                          <a:srgbClr val="000000"/>
                        </a:solidFill>
                        <a:latin typeface="+mn-lt"/>
                      </a:defRPr>
                    </a:pPr>
                    <a:r>
                      <a:rPr b="0" i="0">
                        <a:solidFill>
                          <a:srgbClr val="000000"/>
                        </a:solidFill>
                        <a:latin typeface="+mn-lt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ABRIL!$X$14:$X$17</c:f>
            </c:strRef>
          </c:cat>
          <c:val>
            <c:numRef>
              <c:f>ABRIL!$Y$14:$Y$17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3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GASTOS POR CATEGORÍAS</a:t>
            </a:r>
          </a:p>
        </c:rich>
      </c:tx>
      <c:overlay val="0"/>
    </c:title>
    <c:plotArea>
      <c:layout>
        <c:manualLayout>
          <c:xMode val="edge"/>
          <c:yMode val="edge"/>
          <c:x val="0.12059237677156996"/>
          <c:y val="0.14192534607962778"/>
          <c:w val="0.7619196933725706"/>
          <c:h val="0.9023342579111994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4285F4"/>
              </a:solidFill>
            </c:spPr>
          </c:dPt>
          <c:dPt>
            <c:idx val="1"/>
            <c:spPr>
              <a:solidFill>
                <a:srgbClr val="F4CCCC"/>
              </a:solidFill>
            </c:spPr>
          </c:dPt>
          <c:dPt>
            <c:idx val="2"/>
            <c:spPr>
              <a:solidFill>
                <a:srgbClr val="FCE5CD"/>
              </a:solidFill>
            </c:spPr>
          </c:dPt>
          <c:dPt>
            <c:idx val="3"/>
            <c:spPr>
              <a:solidFill>
                <a:srgbClr val="EAD1DC"/>
              </a:solidFill>
            </c:spPr>
          </c:dPt>
          <c:dPt>
            <c:idx val="4"/>
            <c:spPr>
              <a:solidFill>
                <a:srgbClr val="F4CCCC"/>
              </a:solidFill>
            </c:spPr>
          </c:dPt>
          <c:dPt>
            <c:idx val="5"/>
            <c:spPr>
              <a:solidFill>
                <a:srgbClr val="FFF2CC"/>
              </a:solidFill>
            </c:spPr>
          </c:dPt>
          <c:dPt>
            <c:idx val="6"/>
            <c:spPr>
              <a:solidFill>
                <a:srgbClr val="D9EAD3"/>
              </a:solidFill>
            </c:spPr>
          </c:dPt>
          <c:dPt>
            <c:idx val="7"/>
            <c:spPr>
              <a:solidFill>
                <a:srgbClr val="D0E0E3"/>
              </a:solidFill>
            </c:spPr>
          </c:dPt>
          <c:dPt>
            <c:idx val="8"/>
            <c:spPr>
              <a:solidFill>
                <a:srgbClr val="C9DAF8"/>
              </a:solidFill>
            </c:spPr>
          </c:dPt>
          <c:dPt>
            <c:idx val="9"/>
            <c:spPr>
              <a:solidFill>
                <a:srgbClr val="CFE2F3"/>
              </a:solidFill>
            </c:spPr>
          </c:dPt>
          <c:dPt>
            <c:idx val="10"/>
            <c:spPr>
              <a:solidFill>
                <a:srgbClr val="D9D2E9"/>
              </a:solidFill>
            </c:spPr>
          </c:dPt>
          <c:dPt>
            <c:idx val="11"/>
            <c:spPr>
              <a:solidFill>
                <a:srgbClr val="D9D2E9"/>
              </a:solidFill>
            </c:spPr>
          </c:dPt>
          <c:dPt>
            <c:idx val="12"/>
            <c:spPr>
              <a:solidFill>
                <a:srgbClr val="D5A6BD"/>
              </a:solidFill>
            </c:spPr>
          </c:dPt>
          <c:dPt>
            <c:idx val="13"/>
            <c:spPr>
              <a:solidFill>
                <a:srgbClr val="9FC5E8"/>
              </a:solidFill>
            </c:spPr>
          </c:dPt>
          <c:dPt>
            <c:idx val="14"/>
            <c:spPr>
              <a:solidFill>
                <a:srgbClr val="B4A7D6"/>
              </a:solidFill>
            </c:spPr>
          </c:dPt>
          <c:dPt>
            <c:idx val="15"/>
            <c:spPr>
              <a:solidFill>
                <a:srgbClr val="D5A6BD"/>
              </a:solidFill>
            </c:spPr>
          </c:dPt>
          <c:dPt>
            <c:idx val="16"/>
            <c:spPr>
              <a:solidFill>
                <a:srgbClr val="DD7E6B"/>
              </a:solidFill>
            </c:spPr>
          </c:dPt>
          <c:dPt>
            <c:idx val="17"/>
            <c:spPr>
              <a:solidFill>
                <a:srgbClr val="EA9999"/>
              </a:solidFill>
            </c:spPr>
          </c:dPt>
          <c:dPt>
            <c:idx val="18"/>
            <c:spPr>
              <a:solidFill>
                <a:srgbClr val="F9CB9C"/>
              </a:solidFill>
            </c:spPr>
          </c:dPt>
          <c:dPt>
            <c:idx val="19"/>
            <c:spPr>
              <a:solidFill>
                <a:srgbClr val="FFE599"/>
              </a:solidFill>
            </c:spPr>
          </c:dPt>
          <c:dPt>
            <c:idx val="20"/>
            <c:spPr>
              <a:solidFill>
                <a:srgbClr val="B6D7A8"/>
              </a:solidFill>
            </c:spPr>
          </c:dPt>
          <c:dPt>
            <c:idx val="21"/>
            <c:spPr>
              <a:solidFill>
                <a:srgbClr val="9FC5E8"/>
              </a:solidFill>
            </c:spPr>
          </c:dPt>
          <c:dPt>
            <c:idx val="22"/>
            <c:spPr>
              <a:solidFill>
                <a:srgbClr val="B4A7D6"/>
              </a:solidFill>
            </c:spPr>
          </c:dPt>
          <c:dPt>
            <c:idx val="23"/>
            <c:spPr>
              <a:solidFill>
                <a:srgbClr val="EDF8F9"/>
              </a:solidFill>
            </c:spPr>
          </c:dPt>
          <c:dPt>
            <c:idx val="24"/>
            <c:spPr>
              <a:solidFill>
                <a:srgbClr val="FFF2CC"/>
              </a:solidFill>
            </c:spPr>
          </c:dPt>
          <c:dPt>
            <c:idx val="25"/>
            <c:spPr>
              <a:solidFill>
                <a:srgbClr val="CFE2F3"/>
              </a:solidFill>
            </c:spPr>
          </c:dPt>
          <c:dPt>
            <c:idx val="26"/>
            <c:spPr>
              <a:solidFill>
                <a:srgbClr val="B4A7D6"/>
              </a:solidFill>
            </c:spPr>
          </c:dPt>
          <c:dPt>
            <c:idx val="27"/>
            <c:spPr>
              <a:solidFill>
                <a:srgbClr val="D5A6BD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MAYO!$R$17:$R$44</c:f>
            </c:strRef>
          </c:cat>
          <c:val>
            <c:numRef>
              <c:f>MAYO!$T$17:$T$44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doughnutChart>
        <c:varyColors val="1"/>
        <c:ser>
          <c:idx val="0"/>
          <c:order val="0"/>
          <c:tx>
            <c:strRef>
              <c:f>RESUMEN!$R$59:$R$60</c:f>
            </c:strRef>
          </c:tx>
          <c:dPt>
            <c:idx val="0"/>
            <c:spPr>
              <a:solidFill>
                <a:srgbClr val="E6B8AF"/>
              </a:solidFill>
            </c:spPr>
          </c:dPt>
          <c:dPt>
            <c:idx val="1"/>
            <c:spPr>
              <a:solidFill>
                <a:srgbClr val="F4CCCC"/>
              </a:solidFill>
            </c:spPr>
          </c:dPt>
          <c:dPt>
            <c:idx val="2"/>
            <c:spPr>
              <a:solidFill>
                <a:srgbClr val="FCE5CD"/>
              </a:solidFill>
            </c:spPr>
          </c:dPt>
          <c:dPt>
            <c:idx val="3"/>
            <c:spPr>
              <a:solidFill>
                <a:srgbClr val="EAD1DC"/>
              </a:solidFill>
            </c:spPr>
          </c:dPt>
          <c:dPt>
            <c:idx val="4"/>
            <c:spPr>
              <a:solidFill>
                <a:srgbClr val="F4CCCC"/>
              </a:solidFill>
            </c:spPr>
          </c:dPt>
          <c:dPt>
            <c:idx val="5"/>
            <c:spPr>
              <a:solidFill>
                <a:srgbClr val="FFF2CC"/>
              </a:solidFill>
            </c:spPr>
          </c:dPt>
          <c:dPt>
            <c:idx val="6"/>
            <c:spPr>
              <a:solidFill>
                <a:srgbClr val="D9EAD3"/>
              </a:solidFill>
            </c:spPr>
          </c:dPt>
          <c:dPt>
            <c:idx val="7"/>
            <c:spPr>
              <a:solidFill>
                <a:srgbClr val="D0E0E3"/>
              </a:solidFill>
            </c:spPr>
          </c:dPt>
          <c:dPt>
            <c:idx val="8"/>
            <c:spPr>
              <a:solidFill>
                <a:srgbClr val="C9DAF8"/>
              </a:solidFill>
            </c:spPr>
          </c:dPt>
          <c:dPt>
            <c:idx val="9"/>
            <c:spPr>
              <a:solidFill>
                <a:srgbClr val="CFE2F3"/>
              </a:solidFill>
            </c:spPr>
          </c:dPt>
          <c:dPt>
            <c:idx val="10"/>
            <c:spPr>
              <a:solidFill>
                <a:srgbClr val="D9D2E9"/>
              </a:solidFill>
            </c:spPr>
          </c:dPt>
          <c:dPt>
            <c:idx val="11"/>
            <c:spPr>
              <a:solidFill>
                <a:srgbClr val="EAD1DC"/>
              </a:solidFill>
            </c:spPr>
          </c:dPt>
          <c:dPt>
            <c:idx val="12"/>
            <c:spPr>
              <a:solidFill>
                <a:srgbClr val="D9D9D9"/>
              </a:solidFill>
            </c:spPr>
          </c:dPt>
          <c:dPt>
            <c:idx val="13"/>
            <c:spPr>
              <a:solidFill>
                <a:srgbClr val="9FC5E8"/>
              </a:solidFill>
            </c:spPr>
          </c:dPt>
          <c:dPt>
            <c:idx val="14"/>
            <c:spPr>
              <a:solidFill>
                <a:srgbClr val="B4A7D6"/>
              </a:solidFill>
            </c:spPr>
          </c:dPt>
          <c:dPt>
            <c:idx val="15"/>
            <c:spPr>
              <a:solidFill>
                <a:srgbClr val="D5A6BD"/>
              </a:solidFill>
            </c:spPr>
          </c:dPt>
          <c:dPt>
            <c:idx val="16"/>
            <c:spPr>
              <a:solidFill>
                <a:srgbClr val="DD7E6B"/>
              </a:solidFill>
            </c:spPr>
          </c:dPt>
          <c:dPt>
            <c:idx val="17"/>
            <c:spPr>
              <a:solidFill>
                <a:srgbClr val="EA9999"/>
              </a:solidFill>
            </c:spPr>
          </c:dPt>
          <c:dPt>
            <c:idx val="18"/>
            <c:spPr>
              <a:solidFill>
                <a:srgbClr val="F9CB9C"/>
              </a:solidFill>
            </c:spPr>
          </c:dPt>
          <c:dPt>
            <c:idx val="19"/>
            <c:spPr>
              <a:solidFill>
                <a:srgbClr val="FFE599"/>
              </a:solidFill>
            </c:spPr>
          </c:dPt>
          <c:dPt>
            <c:idx val="20"/>
            <c:spPr>
              <a:solidFill>
                <a:srgbClr val="FFE599"/>
              </a:solidFill>
            </c:spPr>
          </c:dPt>
          <c:dPt>
            <c:idx val="21"/>
            <c:spPr>
              <a:solidFill>
                <a:srgbClr val="9FC5E8"/>
              </a:solidFill>
            </c:spPr>
          </c:dPt>
          <c:dPt>
            <c:idx val="22"/>
            <c:spPr>
              <a:solidFill>
                <a:srgbClr val="8E7CC3"/>
              </a:solidFill>
            </c:spPr>
          </c:dPt>
          <c:dPt>
            <c:idx val="23"/>
            <c:spPr>
              <a:solidFill>
                <a:srgbClr val="E6B8AF"/>
              </a:solidFill>
            </c:spPr>
          </c:dPt>
          <c:dPt>
            <c:idx val="24"/>
            <c:spPr>
              <a:solidFill>
                <a:srgbClr val="FFF2CC"/>
              </a:solidFill>
            </c:spPr>
          </c:dPt>
          <c:dPt>
            <c:idx val="25"/>
            <c:spPr>
              <a:solidFill>
                <a:srgbClr val="CFE2F3"/>
              </a:solidFill>
            </c:spPr>
          </c:dPt>
          <c:dPt>
            <c:idx val="26"/>
            <c:spPr>
              <a:solidFill>
                <a:srgbClr val="000C31"/>
              </a:solidFill>
            </c:spPr>
          </c:dPt>
          <c:dPt>
            <c:idx val="27"/>
            <c:spPr>
              <a:solidFill>
                <a:srgbClr val="281021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RESUMEN!$D$61:$D$88</c:f>
            </c:strRef>
          </c:cat>
          <c:val>
            <c:numRef>
              <c:f>RESUMEN!$R$61:$R$88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50"/>
      </c:doughnutChart>
    </c:plotArea>
    <c:legend>
      <c:legendPos val="r"/>
      <c:layout>
        <c:manualLayout>
          <c:xMode val="edge"/>
          <c:yMode val="edge"/>
          <c:x val="0.7301805969905936"/>
          <c:y val="0.04869046298790116"/>
        </c:manualLayout>
      </c:layout>
      <c:overlay val="0"/>
      <c:txPr>
        <a:bodyPr/>
        <a:lstStyle/>
        <a:p>
          <a:pPr lvl="0">
            <a:defRPr b="0" i="0" sz="1100">
              <a:solidFill>
                <a:srgbClr val="000000"/>
              </a:solidFill>
              <a:latin typeface="sans-serif"/>
            </a:defRPr>
          </a:pPr>
        </a:p>
      </c:txPr>
    </c:legend>
    <c:plotVisOnly val="1"/>
  </c:chart>
</c:chartSpace>
</file>

<file path=xl/charts/chart4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grouping val="stacked"/>
        <c:ser>
          <c:idx val="0"/>
          <c:order val="0"/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F7CB4D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MAYO!$G$5:$G$6</c:f>
            </c:strRef>
          </c:cat>
          <c:val>
            <c:numRef>
              <c:f>MAYO!$H$5:$H$6</c:f>
              <c:numCache/>
            </c:numRef>
          </c:val>
        </c:ser>
        <c:ser>
          <c:idx val="1"/>
          <c:order val="1"/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C27BA0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MAYO!$G$5:$G$6</c:f>
            </c:strRef>
          </c:cat>
          <c:val>
            <c:numRef>
              <c:f>MAYO!$I$5:$I$6</c:f>
              <c:numCache/>
            </c:numRef>
          </c:val>
        </c:ser>
        <c:ser>
          <c:idx val="2"/>
          <c:order val="2"/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21607F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MAYO!$G$5:$G$6</c:f>
            </c:strRef>
          </c:cat>
          <c:val>
            <c:numRef>
              <c:f>MAYO!$J$5:$J$6</c:f>
              <c:numCache/>
            </c:numRef>
          </c:val>
        </c:ser>
        <c:ser>
          <c:idx val="3"/>
          <c:order val="3"/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BFE1F6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MAYO!$G$5:$G$6</c:f>
            </c:strRef>
          </c:cat>
          <c:val>
            <c:numRef>
              <c:f>MAYO!$K$5:$K$6</c:f>
              <c:numCache/>
            </c:numRef>
          </c:val>
        </c:ser>
        <c:overlap val="100"/>
        <c:axId val="898818538"/>
        <c:axId val="275812124"/>
      </c:barChart>
      <c:catAx>
        <c:axId val="89881853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Tahoma"/>
              </a:defRPr>
            </a:pPr>
          </a:p>
        </c:txPr>
        <c:crossAx val="275812124"/>
      </c:catAx>
      <c:valAx>
        <c:axId val="2758121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898818538"/>
      </c:valAx>
    </c:plotArea>
    <c:plotVisOnly val="1"/>
  </c:chart>
  <c:spPr>
    <a:solidFill>
      <a:srgbClr val="FFFFFF"/>
    </a:solidFill>
  </c:spPr>
</c:chartSpace>
</file>

<file path=xl/charts/chart4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4637581930914748"/>
          <c:y val="0.09341825902335456"/>
          <c:w val="0.504658985075546"/>
          <c:h val="0.6900212314225053"/>
        </c:manualLayout>
      </c:layout>
      <c:barChart>
        <c:barDir val="col"/>
        <c:ser>
          <c:idx val="0"/>
          <c:order val="0"/>
          <c:tx>
            <c:v>Ingresos esperados</c:v>
          </c:tx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>
                    <a:latin typeface="Nunito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MAYO!$G$41</c:f>
              <c:numCache/>
            </c:numRef>
          </c:val>
        </c:ser>
        <c:ser>
          <c:idx val="1"/>
          <c:order val="1"/>
          <c:tx>
            <c:v>Ingresos reales</c:v>
          </c:tx>
          <c:spPr>
            <a:solidFill>
              <a:srgbClr val="674EA7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>
                      <a:latin typeface="Nunito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MAYO!$H$41</c:f>
              <c:numCache/>
            </c:numRef>
          </c:val>
        </c:ser>
        <c:axId val="199123782"/>
        <c:axId val="1248191217"/>
      </c:barChart>
      <c:catAx>
        <c:axId val="19912378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248191217"/>
      </c:catAx>
      <c:valAx>
        <c:axId val="1248191217"/>
        <c:scaling>
          <c:orientation val="minMax"/>
          <c:min val="0.0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99123782"/>
      </c:valAx>
    </c:plotArea>
    <c:legend>
      <c:legendPos val="b"/>
      <c:legendEntry>
        <c:idx val="0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ayout>
        <c:manualLayout>
          <c:xMode val="edge"/>
          <c:yMode val="edge"/>
          <c:x val="0.10453693170803736"/>
          <c:y val="0.8286052460003007"/>
        </c:manualLayout>
      </c:layout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Nunito"/>
            </a:defRPr>
          </a:pPr>
        </a:p>
      </c:txPr>
    </c:legend>
    <c:plotVisOnly val="1"/>
  </c:chart>
</c:chartSpace>
</file>

<file path=xl/charts/chart4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04257493966518482"/>
          <c:y val="0.08879582030382853"/>
          <c:w val="0.9148501206696303"/>
          <c:h val="0.6484903253924"/>
        </c:manualLayout>
      </c:layout>
      <c:barChart>
        <c:barDir val="bar"/>
        <c:ser>
          <c:idx val="0"/>
          <c:order val="0"/>
          <c:tx>
            <c:v>Gastos fijos reales</c:v>
          </c:tx>
          <c:spPr>
            <a:solidFill>
              <a:srgbClr val="FEF2CD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 sz="9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MAYO!$M$45</c:f>
              <c:numCache/>
            </c:numRef>
          </c:val>
        </c:ser>
        <c:ser>
          <c:idx val="1"/>
          <c:order val="1"/>
          <c:tx>
            <c:v>Gastos fijos esperados</c:v>
          </c:tx>
          <c:spPr>
            <a:solidFill>
              <a:srgbClr val="FDD768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b="1" i="0">
                        <a:solidFill>
                          <a:srgbClr val="000000"/>
                        </a:solidFill>
                        <a:latin typeface="Roboto"/>
                      </a:rPr>
                      <a:t>[VALOR]</a:t>
                    </a:r>
                  </a:p>
                </c:rich>
              </c:tx>
              <c:numFmt formatCode="General" sourceLinked="1"/>
              <c:txPr>
                <a:bodyPr/>
                <a:lstStyle/>
                <a:p>
                  <a:pPr lvl="0">
                    <a:defRPr b="1" i="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MAYO!$L$45</c:f>
              <c:numCache/>
            </c:numRef>
          </c:val>
        </c:ser>
        <c:axId val="796400359"/>
        <c:axId val="1050329833"/>
      </c:barChart>
      <c:catAx>
        <c:axId val="796400359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050329833"/>
      </c:catAx>
      <c:valAx>
        <c:axId val="1050329833"/>
        <c:scaling>
          <c:orientation val="minMax"/>
          <c:max val="1500.0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,##0\ [$€-1]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796400359"/>
        <c:crosses val="max"/>
      </c:valAx>
    </c:plotArea>
    <c:legend>
      <c:legendPos val="b"/>
      <c:legendEntry>
        <c:idx val="0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3674044454809794"/>
          <c:y val="0.03167522614078913"/>
          <c:w val="0.32729580993293034"/>
          <c:h val="0.6136395372947172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rgbClr val="FFE599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MAYO!$H$7:$I$7</c:f>
            </c:strRef>
          </c:cat>
          <c:val>
            <c:numRef>
              <c:f>MAYO!$H$6:$I$6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11"/>
      </c:doughnutChart>
    </c:plotArea>
    <c:legend>
      <c:legendPos val="b"/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4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3845003720696775"/>
          <c:y val="0.15746148960184977"/>
          <c:w val="0.5388888888888889"/>
          <c:h val="0.8981481481481481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MAYO!$D$6:$E$6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75"/>
      </c:doughnutChart>
    </c:plotArea>
    <c:plotVisOnly val="1"/>
  </c:chart>
</c:chartSpace>
</file>

<file path=xl/charts/chart4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EAD1DC"/>
              </a:solidFill>
            </c:spPr>
          </c:dPt>
          <c:dPt>
            <c:idx val="1"/>
            <c:spPr>
              <a:solidFill>
                <a:schemeClr val="accent4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0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0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(MAYO!$U$6,MAYO!$W$6)</c:f>
            </c:strRef>
          </c:cat>
          <c:val>
            <c:numRef>
              <c:f>(MAYO!$U$7,MAYO!$W$7)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25"/>
      </c:doughnutChart>
    </c:plotArea>
    <c:plotVisOnly val="1"/>
  </c:chart>
</c:chartSpace>
</file>

<file path=xl/charts/chart4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5"/>
              </a:solidFill>
            </c:spPr>
          </c:dPt>
          <c:dPt>
            <c:idx val="1"/>
            <c:spPr>
              <a:solidFill>
                <a:srgbClr val="D5A6BD"/>
              </a:solidFill>
            </c:spPr>
          </c:dPt>
          <c:dPt>
            <c:idx val="2"/>
            <c:spPr>
              <a:solidFill>
                <a:srgbClr val="C9DAF8"/>
              </a:solidFill>
            </c:spPr>
          </c:dPt>
          <c:dPt>
            <c:idx val="3"/>
            <c:spPr>
              <a:solidFill>
                <a:srgbClr val="6FA8DC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0" i="0">
                        <a:solidFill>
                          <a:srgbClr val="000000"/>
                        </a:solidFill>
                        <a:latin typeface="+mn-lt"/>
                      </a:defRPr>
                    </a:pPr>
                    <a:r>
                      <a:rPr b="0" i="0">
                        <a:solidFill>
                          <a:srgbClr val="000000"/>
                        </a:solidFill>
                        <a:latin typeface="+mn-lt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MAYO!$X$14:$X$17</c:f>
            </c:strRef>
          </c:cat>
          <c:val>
            <c:numRef>
              <c:f>MAYO!$Y$14:$Y$17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4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GASTOS POR CATEGORÍAS</a:t>
            </a:r>
          </a:p>
        </c:rich>
      </c:tx>
      <c:overlay val="0"/>
    </c:title>
    <c:plotArea>
      <c:layout>
        <c:manualLayout>
          <c:xMode val="edge"/>
          <c:yMode val="edge"/>
          <c:x val="0.12059237677156996"/>
          <c:y val="0.14192534607962778"/>
          <c:w val="0.7619196933725706"/>
          <c:h val="0.9023342579111994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4285F4"/>
              </a:solidFill>
            </c:spPr>
          </c:dPt>
          <c:dPt>
            <c:idx val="1"/>
            <c:spPr>
              <a:solidFill>
                <a:srgbClr val="F4CCCC"/>
              </a:solidFill>
            </c:spPr>
          </c:dPt>
          <c:dPt>
            <c:idx val="2"/>
            <c:spPr>
              <a:solidFill>
                <a:srgbClr val="FCE5CD"/>
              </a:solidFill>
            </c:spPr>
          </c:dPt>
          <c:dPt>
            <c:idx val="3"/>
            <c:spPr>
              <a:solidFill>
                <a:srgbClr val="EAD1DC"/>
              </a:solidFill>
            </c:spPr>
          </c:dPt>
          <c:dPt>
            <c:idx val="4"/>
            <c:spPr>
              <a:solidFill>
                <a:srgbClr val="F4CCCC"/>
              </a:solidFill>
            </c:spPr>
          </c:dPt>
          <c:dPt>
            <c:idx val="5"/>
            <c:spPr>
              <a:solidFill>
                <a:srgbClr val="FFF2CC"/>
              </a:solidFill>
            </c:spPr>
          </c:dPt>
          <c:dPt>
            <c:idx val="6"/>
            <c:spPr>
              <a:solidFill>
                <a:srgbClr val="D9EAD3"/>
              </a:solidFill>
            </c:spPr>
          </c:dPt>
          <c:dPt>
            <c:idx val="7"/>
            <c:spPr>
              <a:solidFill>
                <a:srgbClr val="D0E0E3"/>
              </a:solidFill>
            </c:spPr>
          </c:dPt>
          <c:dPt>
            <c:idx val="8"/>
            <c:spPr>
              <a:solidFill>
                <a:srgbClr val="C9DAF8"/>
              </a:solidFill>
            </c:spPr>
          </c:dPt>
          <c:dPt>
            <c:idx val="9"/>
            <c:spPr>
              <a:solidFill>
                <a:srgbClr val="CFE2F3"/>
              </a:solidFill>
            </c:spPr>
          </c:dPt>
          <c:dPt>
            <c:idx val="10"/>
            <c:spPr>
              <a:solidFill>
                <a:srgbClr val="D9D2E9"/>
              </a:solidFill>
            </c:spPr>
          </c:dPt>
          <c:dPt>
            <c:idx val="11"/>
            <c:spPr>
              <a:solidFill>
                <a:srgbClr val="D9D2E9"/>
              </a:solidFill>
            </c:spPr>
          </c:dPt>
          <c:dPt>
            <c:idx val="12"/>
            <c:spPr>
              <a:solidFill>
                <a:srgbClr val="D5A6BD"/>
              </a:solidFill>
            </c:spPr>
          </c:dPt>
          <c:dPt>
            <c:idx val="13"/>
            <c:spPr>
              <a:solidFill>
                <a:srgbClr val="9FC5E8"/>
              </a:solidFill>
            </c:spPr>
          </c:dPt>
          <c:dPt>
            <c:idx val="14"/>
            <c:spPr>
              <a:solidFill>
                <a:srgbClr val="B4A7D6"/>
              </a:solidFill>
            </c:spPr>
          </c:dPt>
          <c:dPt>
            <c:idx val="15"/>
            <c:spPr>
              <a:solidFill>
                <a:srgbClr val="D5A6BD"/>
              </a:solidFill>
            </c:spPr>
          </c:dPt>
          <c:dPt>
            <c:idx val="16"/>
            <c:spPr>
              <a:solidFill>
                <a:srgbClr val="DD7E6B"/>
              </a:solidFill>
            </c:spPr>
          </c:dPt>
          <c:dPt>
            <c:idx val="17"/>
            <c:spPr>
              <a:solidFill>
                <a:srgbClr val="EA9999"/>
              </a:solidFill>
            </c:spPr>
          </c:dPt>
          <c:dPt>
            <c:idx val="18"/>
            <c:spPr>
              <a:solidFill>
                <a:srgbClr val="F9CB9C"/>
              </a:solidFill>
            </c:spPr>
          </c:dPt>
          <c:dPt>
            <c:idx val="19"/>
            <c:spPr>
              <a:solidFill>
                <a:srgbClr val="FFE599"/>
              </a:solidFill>
            </c:spPr>
          </c:dPt>
          <c:dPt>
            <c:idx val="20"/>
            <c:spPr>
              <a:solidFill>
                <a:srgbClr val="B6D7A8"/>
              </a:solidFill>
            </c:spPr>
          </c:dPt>
          <c:dPt>
            <c:idx val="21"/>
            <c:spPr>
              <a:solidFill>
                <a:srgbClr val="9FC5E8"/>
              </a:solidFill>
            </c:spPr>
          </c:dPt>
          <c:dPt>
            <c:idx val="22"/>
            <c:spPr>
              <a:solidFill>
                <a:srgbClr val="B4A7D6"/>
              </a:solidFill>
            </c:spPr>
          </c:dPt>
          <c:dPt>
            <c:idx val="23"/>
            <c:spPr>
              <a:solidFill>
                <a:srgbClr val="EDF8F9"/>
              </a:solidFill>
            </c:spPr>
          </c:dPt>
          <c:dPt>
            <c:idx val="24"/>
            <c:spPr>
              <a:solidFill>
                <a:srgbClr val="FFF2CC"/>
              </a:solidFill>
            </c:spPr>
          </c:dPt>
          <c:dPt>
            <c:idx val="25"/>
            <c:spPr>
              <a:solidFill>
                <a:srgbClr val="CFE2F3"/>
              </a:solidFill>
            </c:spPr>
          </c:dPt>
          <c:dPt>
            <c:idx val="26"/>
            <c:spPr>
              <a:solidFill>
                <a:srgbClr val="B4A7D6"/>
              </a:solidFill>
            </c:spPr>
          </c:dPt>
          <c:dPt>
            <c:idx val="27"/>
            <c:spPr>
              <a:solidFill>
                <a:srgbClr val="D5A6BD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JUNIO!$R$17:$R$44</c:f>
            </c:strRef>
          </c:cat>
          <c:val>
            <c:numRef>
              <c:f>JUNIO!$T$17:$T$44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4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grouping val="stacked"/>
        <c:ser>
          <c:idx val="0"/>
          <c:order val="0"/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F7CB4D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JUNIO!$G$5:$G$6</c:f>
            </c:strRef>
          </c:cat>
          <c:val>
            <c:numRef>
              <c:f>JUNIO!$H$5:$H$6</c:f>
              <c:numCache/>
            </c:numRef>
          </c:val>
        </c:ser>
        <c:ser>
          <c:idx val="1"/>
          <c:order val="1"/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C27BA0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JUNIO!$G$5:$G$6</c:f>
            </c:strRef>
          </c:cat>
          <c:val>
            <c:numRef>
              <c:f>JUNIO!$I$5:$I$6</c:f>
              <c:numCache/>
            </c:numRef>
          </c:val>
        </c:ser>
        <c:ser>
          <c:idx val="2"/>
          <c:order val="2"/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21607F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JUNIO!$G$5:$G$6</c:f>
            </c:strRef>
          </c:cat>
          <c:val>
            <c:numRef>
              <c:f>JUNIO!$J$5:$J$6</c:f>
              <c:numCache/>
            </c:numRef>
          </c:val>
        </c:ser>
        <c:ser>
          <c:idx val="3"/>
          <c:order val="3"/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BFE1F6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JUNIO!$G$5:$G$6</c:f>
            </c:strRef>
          </c:cat>
          <c:val>
            <c:numRef>
              <c:f>JUNIO!$K$5:$K$6</c:f>
              <c:numCache/>
            </c:numRef>
          </c:val>
        </c:ser>
        <c:overlap val="100"/>
        <c:axId val="1159837613"/>
        <c:axId val="1355761058"/>
      </c:barChart>
      <c:catAx>
        <c:axId val="115983761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Tahoma"/>
              </a:defRPr>
            </a:pPr>
          </a:p>
        </c:txPr>
        <c:crossAx val="1355761058"/>
      </c:catAx>
      <c:valAx>
        <c:axId val="135576105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159837613"/>
      </c:valAx>
    </c:plotArea>
    <c:plotVisOnly val="1"/>
  </c:chart>
  <c:spPr>
    <a:solidFill>
      <a:srgbClr val="FFFFFF"/>
    </a:solidFill>
  </c:spPr>
</c:chartSpace>
</file>

<file path=xl/charts/chart4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4637581930914748"/>
          <c:y val="0.09341825902335456"/>
          <c:w val="0.504658985075546"/>
          <c:h val="0.6900212314225053"/>
        </c:manualLayout>
      </c:layout>
      <c:barChart>
        <c:barDir val="col"/>
        <c:ser>
          <c:idx val="0"/>
          <c:order val="0"/>
          <c:tx>
            <c:v>Ingresos esperados</c:v>
          </c:tx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>
                    <a:latin typeface="Nunito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JUNIO!$G$41</c:f>
              <c:numCache/>
            </c:numRef>
          </c:val>
        </c:ser>
        <c:ser>
          <c:idx val="1"/>
          <c:order val="1"/>
          <c:tx>
            <c:v>Ingresos reales</c:v>
          </c:tx>
          <c:spPr>
            <a:solidFill>
              <a:srgbClr val="674EA7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>
                      <a:latin typeface="Nunito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JUNIO!$H$41</c:f>
              <c:numCache/>
            </c:numRef>
          </c:val>
        </c:ser>
        <c:axId val="147381623"/>
        <c:axId val="860103619"/>
      </c:barChart>
      <c:catAx>
        <c:axId val="14738162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860103619"/>
      </c:catAx>
      <c:valAx>
        <c:axId val="860103619"/>
        <c:scaling>
          <c:orientation val="minMax"/>
          <c:min val="0.0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47381623"/>
      </c:valAx>
    </c:plotArea>
    <c:legend>
      <c:legendPos val="b"/>
      <c:legendEntry>
        <c:idx val="0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ayout>
        <c:manualLayout>
          <c:xMode val="edge"/>
          <c:yMode val="edge"/>
          <c:x val="0.10453693170803736"/>
          <c:y val="0.8286052460003007"/>
        </c:manualLayout>
      </c:layout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Nunito"/>
            </a:defRPr>
          </a:pPr>
        </a:p>
      </c:txPr>
    </c:legend>
    <c:plotVisOnly val="1"/>
  </c:chart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ser>
          <c:idx val="0"/>
          <c:order val="0"/>
          <c:tx>
            <c:v>TOTAL</c:v>
          </c:tx>
          <c:spPr>
            <a:solidFill>
              <a:srgbClr val="4A86E8"/>
            </a:solidFill>
            <a:ln cmpd="sng">
              <a:solidFill>
                <a:srgbClr val="000000"/>
              </a:solidFill>
            </a:ln>
          </c:spPr>
          <c:cat>
            <c:strRef>
              <c:f>RESUMEN!$D$61:$D$88</c:f>
            </c:strRef>
          </c:cat>
          <c:val>
            <c:numRef>
              <c:f>RESUMEN!$S$61:$S$88</c:f>
              <c:numCache/>
            </c:numRef>
          </c:val>
        </c:ser>
        <c:ser>
          <c:idx val="1"/>
          <c:order val="1"/>
          <c:tx>
            <c:v>MEDIA</c:v>
          </c:tx>
          <c:spPr>
            <a:solidFill>
              <a:srgbClr val="B4A7D6"/>
            </a:solidFill>
            <a:ln cmpd="sng">
              <a:solidFill>
                <a:srgbClr val="000000"/>
              </a:solidFill>
            </a:ln>
          </c:spPr>
          <c:cat>
            <c:strRef>
              <c:f>RESUMEN!$D$61:$D$88</c:f>
            </c:strRef>
          </c:cat>
          <c:val>
            <c:numRef>
              <c:f>RESUMEN!$R$61:$R$88</c:f>
              <c:numCache/>
            </c:numRef>
          </c:val>
        </c:ser>
        <c:axId val="1350497305"/>
        <c:axId val="2022803521"/>
      </c:barChart>
      <c:catAx>
        <c:axId val="13504973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2022803521"/>
      </c:catAx>
      <c:valAx>
        <c:axId val="202280352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350497305"/>
      </c:valAx>
    </c:plotArea>
    <c:legend>
      <c:legendPos val="t"/>
      <c:overlay val="0"/>
      <c:txPr>
        <a:bodyPr/>
        <a:lstStyle/>
        <a:p>
          <a:pPr lvl="0">
            <a:defRPr b="1" i="0" sz="1000">
              <a:solidFill>
                <a:srgbClr val="1A1A1A"/>
              </a:solidFill>
              <a:latin typeface="Nunito"/>
            </a:defRPr>
          </a:pPr>
        </a:p>
      </c:txPr>
    </c:legend>
    <c:plotVisOnly val="1"/>
  </c:chart>
</c:chartSpace>
</file>

<file path=xl/charts/chart5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04257493966518482"/>
          <c:y val="0.08879582030382853"/>
          <c:w val="0.9148501206696303"/>
          <c:h val="0.6484903253924"/>
        </c:manualLayout>
      </c:layout>
      <c:barChart>
        <c:barDir val="bar"/>
        <c:ser>
          <c:idx val="0"/>
          <c:order val="0"/>
          <c:tx>
            <c:v>Gastos fijos reales</c:v>
          </c:tx>
          <c:spPr>
            <a:solidFill>
              <a:srgbClr val="FEF2CD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 sz="9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JUNIO!$M$45</c:f>
              <c:numCache/>
            </c:numRef>
          </c:val>
        </c:ser>
        <c:ser>
          <c:idx val="1"/>
          <c:order val="1"/>
          <c:tx>
            <c:v>Gastos fijos esperados</c:v>
          </c:tx>
          <c:spPr>
            <a:solidFill>
              <a:srgbClr val="FDD768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b="1" i="0">
                        <a:solidFill>
                          <a:srgbClr val="000000"/>
                        </a:solidFill>
                        <a:latin typeface="Roboto"/>
                      </a:rPr>
                      <a:t>[VALOR]</a:t>
                    </a:r>
                  </a:p>
                </c:rich>
              </c:tx>
              <c:numFmt formatCode="General" sourceLinked="1"/>
              <c:txPr>
                <a:bodyPr/>
                <a:lstStyle/>
                <a:p>
                  <a:pPr lvl="0">
                    <a:defRPr b="1" i="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JUNIO!$L$45</c:f>
              <c:numCache/>
            </c:numRef>
          </c:val>
        </c:ser>
        <c:axId val="715021541"/>
        <c:axId val="252939056"/>
      </c:barChart>
      <c:catAx>
        <c:axId val="715021541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252939056"/>
      </c:catAx>
      <c:valAx>
        <c:axId val="252939056"/>
        <c:scaling>
          <c:orientation val="minMax"/>
          <c:max val="1500.0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,##0\ [$€-1]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715021541"/>
        <c:crosses val="max"/>
      </c:valAx>
    </c:plotArea>
    <c:legend>
      <c:legendPos val="b"/>
      <c:legendEntry>
        <c:idx val="0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3674044454809794"/>
          <c:y val="0.03167522614078913"/>
          <c:w val="0.32729580993293034"/>
          <c:h val="0.6136395372947172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rgbClr val="FFE599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JUNIO!$H$7:$I$7</c:f>
            </c:strRef>
          </c:cat>
          <c:val>
            <c:numRef>
              <c:f>JUNIO!$H$6:$I$6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11"/>
      </c:doughnutChart>
    </c:plotArea>
    <c:legend>
      <c:legendPos val="b"/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3845003720696775"/>
          <c:y val="0.15746148960184977"/>
          <c:w val="0.5388888888888889"/>
          <c:h val="0.8981481481481481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JUNIO!$D$6:$E$6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75"/>
      </c:doughnutChart>
    </c:plotArea>
    <c:plotVisOnly val="1"/>
  </c:chart>
</c:chartSpace>
</file>

<file path=xl/charts/chart5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EAD1DC"/>
              </a:solidFill>
            </c:spPr>
          </c:dPt>
          <c:dPt>
            <c:idx val="1"/>
            <c:spPr>
              <a:solidFill>
                <a:schemeClr val="accent4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0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0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(JUNIO!$U$6,JUNIO!$W$6)</c:f>
            </c:strRef>
          </c:cat>
          <c:val>
            <c:numRef>
              <c:f>(JUNIO!$U$7,JUNIO!$W$7)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25"/>
      </c:doughnutChart>
    </c:plotArea>
    <c:plotVisOnly val="1"/>
  </c:chart>
</c:chartSpace>
</file>

<file path=xl/charts/chart5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5"/>
              </a:solidFill>
            </c:spPr>
          </c:dPt>
          <c:dPt>
            <c:idx val="1"/>
            <c:spPr>
              <a:solidFill>
                <a:srgbClr val="D5A6BD"/>
              </a:solidFill>
            </c:spPr>
          </c:dPt>
          <c:dPt>
            <c:idx val="2"/>
            <c:spPr>
              <a:solidFill>
                <a:srgbClr val="C9DAF8"/>
              </a:solidFill>
            </c:spPr>
          </c:dPt>
          <c:dPt>
            <c:idx val="3"/>
            <c:spPr>
              <a:solidFill>
                <a:srgbClr val="6FA8DC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0" i="0">
                        <a:solidFill>
                          <a:srgbClr val="000000"/>
                        </a:solidFill>
                        <a:latin typeface="+mn-lt"/>
                      </a:defRPr>
                    </a:pPr>
                    <a:r>
                      <a:rPr b="0" i="0">
                        <a:solidFill>
                          <a:srgbClr val="000000"/>
                        </a:solidFill>
                        <a:latin typeface="+mn-lt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JUNIO!$X$14:$X$17</c:f>
            </c:strRef>
          </c:cat>
          <c:val>
            <c:numRef>
              <c:f>JUNIO!$Y$14:$Y$17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5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GASTOS POR CATEGORÍAS</a:t>
            </a:r>
          </a:p>
        </c:rich>
      </c:tx>
      <c:overlay val="0"/>
    </c:title>
    <c:plotArea>
      <c:layout>
        <c:manualLayout>
          <c:xMode val="edge"/>
          <c:yMode val="edge"/>
          <c:x val="0.12059237677156996"/>
          <c:y val="0.14192534607962778"/>
          <c:w val="0.7619196933725706"/>
          <c:h val="0.9023342579111994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4285F4"/>
              </a:solidFill>
            </c:spPr>
          </c:dPt>
          <c:dPt>
            <c:idx val="1"/>
            <c:spPr>
              <a:solidFill>
                <a:srgbClr val="F4CCCC"/>
              </a:solidFill>
            </c:spPr>
          </c:dPt>
          <c:dPt>
            <c:idx val="2"/>
            <c:spPr>
              <a:solidFill>
                <a:srgbClr val="FCE5CD"/>
              </a:solidFill>
            </c:spPr>
          </c:dPt>
          <c:dPt>
            <c:idx val="3"/>
            <c:spPr>
              <a:solidFill>
                <a:srgbClr val="EAD1DC"/>
              </a:solidFill>
            </c:spPr>
          </c:dPt>
          <c:dPt>
            <c:idx val="4"/>
            <c:spPr>
              <a:solidFill>
                <a:srgbClr val="F4CCCC"/>
              </a:solidFill>
            </c:spPr>
          </c:dPt>
          <c:dPt>
            <c:idx val="5"/>
            <c:spPr>
              <a:solidFill>
                <a:srgbClr val="FFF2CC"/>
              </a:solidFill>
            </c:spPr>
          </c:dPt>
          <c:dPt>
            <c:idx val="6"/>
            <c:spPr>
              <a:solidFill>
                <a:srgbClr val="D9EAD3"/>
              </a:solidFill>
            </c:spPr>
          </c:dPt>
          <c:dPt>
            <c:idx val="7"/>
            <c:spPr>
              <a:solidFill>
                <a:srgbClr val="D0E0E3"/>
              </a:solidFill>
            </c:spPr>
          </c:dPt>
          <c:dPt>
            <c:idx val="8"/>
            <c:spPr>
              <a:solidFill>
                <a:srgbClr val="C9DAF8"/>
              </a:solidFill>
            </c:spPr>
          </c:dPt>
          <c:dPt>
            <c:idx val="9"/>
            <c:spPr>
              <a:solidFill>
                <a:srgbClr val="CFE2F3"/>
              </a:solidFill>
            </c:spPr>
          </c:dPt>
          <c:dPt>
            <c:idx val="10"/>
            <c:spPr>
              <a:solidFill>
                <a:srgbClr val="D9D2E9"/>
              </a:solidFill>
            </c:spPr>
          </c:dPt>
          <c:dPt>
            <c:idx val="11"/>
            <c:spPr>
              <a:solidFill>
                <a:srgbClr val="D9D2E9"/>
              </a:solidFill>
            </c:spPr>
          </c:dPt>
          <c:dPt>
            <c:idx val="12"/>
            <c:spPr>
              <a:solidFill>
                <a:srgbClr val="D5A6BD"/>
              </a:solidFill>
            </c:spPr>
          </c:dPt>
          <c:dPt>
            <c:idx val="13"/>
            <c:spPr>
              <a:solidFill>
                <a:srgbClr val="9FC5E8"/>
              </a:solidFill>
            </c:spPr>
          </c:dPt>
          <c:dPt>
            <c:idx val="14"/>
            <c:spPr>
              <a:solidFill>
                <a:srgbClr val="B4A7D6"/>
              </a:solidFill>
            </c:spPr>
          </c:dPt>
          <c:dPt>
            <c:idx val="15"/>
            <c:spPr>
              <a:solidFill>
                <a:srgbClr val="D5A6BD"/>
              </a:solidFill>
            </c:spPr>
          </c:dPt>
          <c:dPt>
            <c:idx val="16"/>
            <c:spPr>
              <a:solidFill>
                <a:srgbClr val="DD7E6B"/>
              </a:solidFill>
            </c:spPr>
          </c:dPt>
          <c:dPt>
            <c:idx val="17"/>
            <c:spPr>
              <a:solidFill>
                <a:srgbClr val="EA9999"/>
              </a:solidFill>
            </c:spPr>
          </c:dPt>
          <c:dPt>
            <c:idx val="18"/>
            <c:spPr>
              <a:solidFill>
                <a:srgbClr val="F9CB9C"/>
              </a:solidFill>
            </c:spPr>
          </c:dPt>
          <c:dPt>
            <c:idx val="19"/>
            <c:spPr>
              <a:solidFill>
                <a:srgbClr val="FFE599"/>
              </a:solidFill>
            </c:spPr>
          </c:dPt>
          <c:dPt>
            <c:idx val="20"/>
            <c:spPr>
              <a:solidFill>
                <a:srgbClr val="B6D7A8"/>
              </a:solidFill>
            </c:spPr>
          </c:dPt>
          <c:dPt>
            <c:idx val="21"/>
            <c:spPr>
              <a:solidFill>
                <a:srgbClr val="9FC5E8"/>
              </a:solidFill>
            </c:spPr>
          </c:dPt>
          <c:dPt>
            <c:idx val="22"/>
            <c:spPr>
              <a:solidFill>
                <a:srgbClr val="B4A7D6"/>
              </a:solidFill>
            </c:spPr>
          </c:dPt>
          <c:dPt>
            <c:idx val="23"/>
            <c:spPr>
              <a:solidFill>
                <a:srgbClr val="EDF8F9"/>
              </a:solidFill>
            </c:spPr>
          </c:dPt>
          <c:dPt>
            <c:idx val="24"/>
            <c:spPr>
              <a:solidFill>
                <a:srgbClr val="FFF2CC"/>
              </a:solidFill>
            </c:spPr>
          </c:dPt>
          <c:dPt>
            <c:idx val="25"/>
            <c:spPr>
              <a:solidFill>
                <a:srgbClr val="CFE2F3"/>
              </a:solidFill>
            </c:spPr>
          </c:dPt>
          <c:dPt>
            <c:idx val="26"/>
            <c:spPr>
              <a:solidFill>
                <a:srgbClr val="B4A7D6"/>
              </a:solidFill>
            </c:spPr>
          </c:dPt>
          <c:dPt>
            <c:idx val="27"/>
            <c:spPr>
              <a:solidFill>
                <a:srgbClr val="D5A6BD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JULIO!$R$17:$R$44</c:f>
            </c:strRef>
          </c:cat>
          <c:val>
            <c:numRef>
              <c:f>JULIO!$T$17:$T$44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5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grouping val="stacked"/>
        <c:ser>
          <c:idx val="0"/>
          <c:order val="0"/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F7CB4D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JULIO!$G$5:$G$6</c:f>
            </c:strRef>
          </c:cat>
          <c:val>
            <c:numRef>
              <c:f>JULIO!$H$5:$H$6</c:f>
              <c:numCache/>
            </c:numRef>
          </c:val>
        </c:ser>
        <c:ser>
          <c:idx val="1"/>
          <c:order val="1"/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C27BA0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JULIO!$G$5:$G$6</c:f>
            </c:strRef>
          </c:cat>
          <c:val>
            <c:numRef>
              <c:f>JULIO!$I$5:$I$6</c:f>
              <c:numCache/>
            </c:numRef>
          </c:val>
        </c:ser>
        <c:ser>
          <c:idx val="2"/>
          <c:order val="2"/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21607F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JULIO!$G$5:$G$6</c:f>
            </c:strRef>
          </c:cat>
          <c:val>
            <c:numRef>
              <c:f>JULIO!$J$5:$J$6</c:f>
              <c:numCache/>
            </c:numRef>
          </c:val>
        </c:ser>
        <c:ser>
          <c:idx val="3"/>
          <c:order val="3"/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BFE1F6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JULIO!$G$5:$G$6</c:f>
            </c:strRef>
          </c:cat>
          <c:val>
            <c:numRef>
              <c:f>JULIO!$K$5:$K$6</c:f>
              <c:numCache/>
            </c:numRef>
          </c:val>
        </c:ser>
        <c:overlap val="100"/>
        <c:axId val="440315457"/>
        <c:axId val="698130000"/>
      </c:barChart>
      <c:catAx>
        <c:axId val="44031545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Tahoma"/>
              </a:defRPr>
            </a:pPr>
          </a:p>
        </c:txPr>
        <c:crossAx val="698130000"/>
      </c:catAx>
      <c:valAx>
        <c:axId val="6981300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440315457"/>
      </c:valAx>
    </c:plotArea>
    <c:plotVisOnly val="1"/>
  </c:chart>
  <c:spPr>
    <a:solidFill>
      <a:srgbClr val="FFFFFF"/>
    </a:solidFill>
  </c:spPr>
</c:chartSpace>
</file>

<file path=xl/charts/chart5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4637581930914748"/>
          <c:y val="0.09341825902335456"/>
          <c:w val="0.504658985075546"/>
          <c:h val="0.6900212314225053"/>
        </c:manualLayout>
      </c:layout>
      <c:barChart>
        <c:barDir val="col"/>
        <c:ser>
          <c:idx val="0"/>
          <c:order val="0"/>
          <c:tx>
            <c:v>Ingresos esperados</c:v>
          </c:tx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>
                    <a:latin typeface="Nunito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JULIO!$G$41</c:f>
              <c:numCache/>
            </c:numRef>
          </c:val>
        </c:ser>
        <c:ser>
          <c:idx val="1"/>
          <c:order val="1"/>
          <c:tx>
            <c:v>Ingresos reales</c:v>
          </c:tx>
          <c:spPr>
            <a:solidFill>
              <a:srgbClr val="674EA7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>
                      <a:latin typeface="Nunito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JULIO!$H$41</c:f>
              <c:numCache/>
            </c:numRef>
          </c:val>
        </c:ser>
        <c:axId val="658156049"/>
        <c:axId val="947758559"/>
      </c:barChart>
      <c:catAx>
        <c:axId val="65815604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947758559"/>
      </c:catAx>
      <c:valAx>
        <c:axId val="947758559"/>
        <c:scaling>
          <c:orientation val="minMax"/>
          <c:min val="0.0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658156049"/>
      </c:valAx>
    </c:plotArea>
    <c:legend>
      <c:legendPos val="b"/>
      <c:legendEntry>
        <c:idx val="0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ayout>
        <c:manualLayout>
          <c:xMode val="edge"/>
          <c:yMode val="edge"/>
          <c:x val="0.10453693170803736"/>
          <c:y val="0.8286052460003007"/>
        </c:manualLayout>
      </c:layout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Nunito"/>
            </a:defRPr>
          </a:pPr>
        </a:p>
      </c:txPr>
    </c:legend>
    <c:plotVisOnly val="1"/>
  </c:chart>
</c:chartSpace>
</file>

<file path=xl/charts/chart5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04257493966518482"/>
          <c:y val="0.08879582030382853"/>
          <c:w val="0.9148501206696303"/>
          <c:h val="0.6484903253924"/>
        </c:manualLayout>
      </c:layout>
      <c:barChart>
        <c:barDir val="bar"/>
        <c:ser>
          <c:idx val="0"/>
          <c:order val="0"/>
          <c:tx>
            <c:v>Gastos fijos reales</c:v>
          </c:tx>
          <c:spPr>
            <a:solidFill>
              <a:srgbClr val="FEF2CD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 sz="9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JULIO!$M$45</c:f>
              <c:numCache/>
            </c:numRef>
          </c:val>
        </c:ser>
        <c:ser>
          <c:idx val="1"/>
          <c:order val="1"/>
          <c:tx>
            <c:v>Gastos fijos esperados</c:v>
          </c:tx>
          <c:spPr>
            <a:solidFill>
              <a:srgbClr val="FDD768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b="1" i="0">
                        <a:solidFill>
                          <a:srgbClr val="000000"/>
                        </a:solidFill>
                        <a:latin typeface="Roboto"/>
                      </a:rPr>
                      <a:t>[VALOR]</a:t>
                    </a:r>
                  </a:p>
                </c:rich>
              </c:tx>
              <c:numFmt formatCode="General" sourceLinked="1"/>
              <c:txPr>
                <a:bodyPr/>
                <a:lstStyle/>
                <a:p>
                  <a:pPr lvl="0">
                    <a:defRPr b="1" i="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JULIO!$L$45</c:f>
              <c:numCache/>
            </c:numRef>
          </c:val>
        </c:ser>
        <c:axId val="2043804100"/>
        <c:axId val="1543746513"/>
      </c:barChart>
      <c:catAx>
        <c:axId val="2043804100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543746513"/>
      </c:catAx>
      <c:valAx>
        <c:axId val="1543746513"/>
        <c:scaling>
          <c:orientation val="minMax"/>
          <c:max val="1500.0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,##0\ [$€-1]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2043804100"/>
        <c:crosses val="max"/>
      </c:valAx>
    </c:plotArea>
    <c:legend>
      <c:legendPos val="b"/>
      <c:legendEntry>
        <c:idx val="0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5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3674044454809794"/>
          <c:y val="0.03167522614078913"/>
          <c:w val="0.32729580993293034"/>
          <c:h val="0.6136395372947172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rgbClr val="FFE599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JULIO!$H$7:$I$7</c:f>
            </c:strRef>
          </c:cat>
          <c:val>
            <c:numRef>
              <c:f>JULIO!$H$6:$I$6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11"/>
      </c:doughnutChart>
    </c:plotArea>
    <c:legend>
      <c:legendPos val="b"/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000000"/>
                </a:solidFill>
                <a:latin typeface="Nunito"/>
              </a:defRPr>
            </a:pPr>
            <a:r>
              <a:rPr b="1" i="0" sz="1200">
                <a:solidFill>
                  <a:srgbClr val="000000"/>
                </a:solidFill>
                <a:latin typeface="Nunito"/>
              </a:rPr>
              <a:t>GASTOS FIJOS, VARIABLES Y TOTALES</a:t>
            </a:r>
          </a:p>
        </c:rich>
      </c:tx>
      <c:overlay val="0"/>
    </c:title>
    <c:plotArea>
      <c:layout/>
      <c:lineChart>
        <c:ser>
          <c:idx val="0"/>
          <c:order val="0"/>
          <c:tx>
            <c:v>GASTOS FIJOS</c:v>
          </c:tx>
          <c:spPr>
            <a:ln cmpd="sng" w="28575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RESUMEN!$F$8:$Q$8</c:f>
            </c:strRef>
          </c:cat>
          <c:val>
            <c:numRef>
              <c:f>RESUMEN!$F$11:$Q$11</c:f>
              <c:numCache/>
            </c:numRef>
          </c:val>
          <c:smooth val="1"/>
        </c:ser>
        <c:ser>
          <c:idx val="1"/>
          <c:order val="1"/>
          <c:tx>
            <c:v>GASTOS VARIABLES</c:v>
          </c:tx>
          <c:spPr>
            <a:ln cmpd="sng" w="28575">
              <a:solidFill>
                <a:schemeClr val="accent3"/>
              </a:solidFill>
            </a:ln>
          </c:spPr>
          <c:marker>
            <c:symbol val="none"/>
          </c:marker>
          <c:cat>
            <c:strRef>
              <c:f>RESUMEN!$F$8:$Q$8</c:f>
            </c:strRef>
          </c:cat>
          <c:val>
            <c:numRef>
              <c:f>RESUMEN!$F$13:$Q$13</c:f>
              <c:numCache/>
            </c:numRef>
          </c:val>
          <c:smooth val="1"/>
        </c:ser>
        <c:ser>
          <c:idx val="2"/>
          <c:order val="2"/>
          <c:tx>
            <c:v>GASTOS TOTALES</c:v>
          </c:tx>
          <c:spPr>
            <a:ln cmpd="sng" w="28575">
              <a:solidFill>
                <a:schemeClr val="accent5"/>
              </a:solidFill>
            </a:ln>
          </c:spPr>
          <c:marker>
            <c:symbol val="none"/>
          </c:marker>
          <c:cat>
            <c:strRef>
              <c:f>RESUMEN!$F$8:$Q$8</c:f>
            </c:strRef>
          </c:cat>
          <c:val>
            <c:numRef>
              <c:f>RESUMEN!$F$15:$Q$15</c:f>
              <c:numCache/>
            </c:numRef>
          </c:val>
          <c:smooth val="1"/>
        </c:ser>
        <c:axId val="1921132696"/>
        <c:axId val="1864658890"/>
      </c:lineChart>
      <c:catAx>
        <c:axId val="19211326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1000">
                <a:solidFill>
                  <a:srgbClr val="000000"/>
                </a:solidFill>
                <a:latin typeface="Nunito"/>
              </a:defRPr>
            </a:pPr>
          </a:p>
        </c:txPr>
        <c:crossAx val="1864658890"/>
      </c:catAx>
      <c:valAx>
        <c:axId val="1864658890"/>
        <c:scaling>
          <c:orientation val="minMax"/>
          <c:max val="1000.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921132696"/>
        <c:majorUnit val="250.0"/>
      </c:valAx>
    </c:plotArea>
    <c:legend>
      <c:legendPos val="r"/>
      <c:overlay val="0"/>
      <c:txPr>
        <a:bodyPr/>
        <a:lstStyle/>
        <a:p>
          <a:pPr lvl="0">
            <a:defRPr b="0" i="0" sz="900">
              <a:solidFill>
                <a:srgbClr val="1A1A1A"/>
              </a:solidFill>
              <a:latin typeface="Nunito"/>
            </a:defRPr>
          </a:pPr>
        </a:p>
      </c:txPr>
    </c:legend>
    <c:plotVisOnly val="1"/>
  </c:chart>
</c:chartSpace>
</file>

<file path=xl/charts/chart6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3845003720696775"/>
          <c:y val="0.15746148960184977"/>
          <c:w val="0.5388888888888889"/>
          <c:h val="0.8981481481481481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JULIO!$D$6:$E$6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75"/>
      </c:doughnutChart>
    </c:plotArea>
    <c:plotVisOnly val="1"/>
  </c:chart>
</c:chartSpace>
</file>

<file path=xl/charts/chart6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EAD1DC"/>
              </a:solidFill>
            </c:spPr>
          </c:dPt>
          <c:dPt>
            <c:idx val="1"/>
            <c:spPr>
              <a:solidFill>
                <a:schemeClr val="accent4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0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0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(JULIO!$U$6,JULIO!$W$6)</c:f>
            </c:strRef>
          </c:cat>
          <c:val>
            <c:numRef>
              <c:f>(JULIO!$U$7,JULIO!$W$7)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25"/>
      </c:doughnutChart>
    </c:plotArea>
    <c:plotVisOnly val="1"/>
  </c:chart>
</c:chartSpace>
</file>

<file path=xl/charts/chart6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5"/>
              </a:solidFill>
            </c:spPr>
          </c:dPt>
          <c:dPt>
            <c:idx val="1"/>
            <c:spPr>
              <a:solidFill>
                <a:srgbClr val="D5A6BD"/>
              </a:solidFill>
            </c:spPr>
          </c:dPt>
          <c:dPt>
            <c:idx val="2"/>
            <c:spPr>
              <a:solidFill>
                <a:srgbClr val="C9DAF8"/>
              </a:solidFill>
            </c:spPr>
          </c:dPt>
          <c:dPt>
            <c:idx val="3"/>
            <c:spPr>
              <a:solidFill>
                <a:srgbClr val="6FA8DC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0" i="0">
                        <a:solidFill>
                          <a:srgbClr val="000000"/>
                        </a:solidFill>
                        <a:latin typeface="+mn-lt"/>
                      </a:defRPr>
                    </a:pPr>
                    <a:r>
                      <a:rPr b="0" i="0">
                        <a:solidFill>
                          <a:srgbClr val="000000"/>
                        </a:solidFill>
                        <a:latin typeface="+mn-lt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JULIO!$X$14:$X$17</c:f>
            </c:strRef>
          </c:cat>
          <c:val>
            <c:numRef>
              <c:f>JULIO!$Y$14:$Y$17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6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GASTOS POR CATEGORÍAS</a:t>
            </a:r>
          </a:p>
        </c:rich>
      </c:tx>
      <c:overlay val="0"/>
    </c:title>
    <c:plotArea>
      <c:layout>
        <c:manualLayout>
          <c:xMode val="edge"/>
          <c:yMode val="edge"/>
          <c:x val="0.12059237677156996"/>
          <c:y val="0.14192534607962778"/>
          <c:w val="0.7619196933725706"/>
          <c:h val="0.9023342579111994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4285F4"/>
              </a:solidFill>
            </c:spPr>
          </c:dPt>
          <c:dPt>
            <c:idx val="1"/>
            <c:spPr>
              <a:solidFill>
                <a:srgbClr val="F4CCCC"/>
              </a:solidFill>
            </c:spPr>
          </c:dPt>
          <c:dPt>
            <c:idx val="2"/>
            <c:spPr>
              <a:solidFill>
                <a:srgbClr val="FCE5CD"/>
              </a:solidFill>
            </c:spPr>
          </c:dPt>
          <c:dPt>
            <c:idx val="3"/>
            <c:spPr>
              <a:solidFill>
                <a:srgbClr val="EAD1DC"/>
              </a:solidFill>
            </c:spPr>
          </c:dPt>
          <c:dPt>
            <c:idx val="4"/>
            <c:spPr>
              <a:solidFill>
                <a:srgbClr val="F4CCCC"/>
              </a:solidFill>
            </c:spPr>
          </c:dPt>
          <c:dPt>
            <c:idx val="5"/>
            <c:spPr>
              <a:solidFill>
                <a:srgbClr val="FFF2CC"/>
              </a:solidFill>
            </c:spPr>
          </c:dPt>
          <c:dPt>
            <c:idx val="6"/>
            <c:spPr>
              <a:solidFill>
                <a:srgbClr val="D9EAD3"/>
              </a:solidFill>
            </c:spPr>
          </c:dPt>
          <c:dPt>
            <c:idx val="7"/>
            <c:spPr>
              <a:solidFill>
                <a:srgbClr val="D0E0E3"/>
              </a:solidFill>
            </c:spPr>
          </c:dPt>
          <c:dPt>
            <c:idx val="8"/>
            <c:spPr>
              <a:solidFill>
                <a:srgbClr val="C9DAF8"/>
              </a:solidFill>
            </c:spPr>
          </c:dPt>
          <c:dPt>
            <c:idx val="9"/>
            <c:spPr>
              <a:solidFill>
                <a:srgbClr val="CFE2F3"/>
              </a:solidFill>
            </c:spPr>
          </c:dPt>
          <c:dPt>
            <c:idx val="10"/>
            <c:spPr>
              <a:solidFill>
                <a:srgbClr val="D9D2E9"/>
              </a:solidFill>
            </c:spPr>
          </c:dPt>
          <c:dPt>
            <c:idx val="11"/>
            <c:spPr>
              <a:solidFill>
                <a:srgbClr val="D9D2E9"/>
              </a:solidFill>
            </c:spPr>
          </c:dPt>
          <c:dPt>
            <c:idx val="12"/>
            <c:spPr>
              <a:solidFill>
                <a:srgbClr val="D5A6BD"/>
              </a:solidFill>
            </c:spPr>
          </c:dPt>
          <c:dPt>
            <c:idx val="13"/>
            <c:spPr>
              <a:solidFill>
                <a:srgbClr val="9FC5E8"/>
              </a:solidFill>
            </c:spPr>
          </c:dPt>
          <c:dPt>
            <c:idx val="14"/>
            <c:spPr>
              <a:solidFill>
                <a:srgbClr val="B4A7D6"/>
              </a:solidFill>
            </c:spPr>
          </c:dPt>
          <c:dPt>
            <c:idx val="15"/>
            <c:spPr>
              <a:solidFill>
                <a:srgbClr val="D5A6BD"/>
              </a:solidFill>
            </c:spPr>
          </c:dPt>
          <c:dPt>
            <c:idx val="16"/>
            <c:spPr>
              <a:solidFill>
                <a:srgbClr val="DD7E6B"/>
              </a:solidFill>
            </c:spPr>
          </c:dPt>
          <c:dPt>
            <c:idx val="17"/>
            <c:spPr>
              <a:solidFill>
                <a:srgbClr val="EA9999"/>
              </a:solidFill>
            </c:spPr>
          </c:dPt>
          <c:dPt>
            <c:idx val="18"/>
            <c:spPr>
              <a:solidFill>
                <a:srgbClr val="F9CB9C"/>
              </a:solidFill>
            </c:spPr>
          </c:dPt>
          <c:dPt>
            <c:idx val="19"/>
            <c:spPr>
              <a:solidFill>
                <a:srgbClr val="FFE599"/>
              </a:solidFill>
            </c:spPr>
          </c:dPt>
          <c:dPt>
            <c:idx val="20"/>
            <c:spPr>
              <a:solidFill>
                <a:srgbClr val="B6D7A8"/>
              </a:solidFill>
            </c:spPr>
          </c:dPt>
          <c:dPt>
            <c:idx val="21"/>
            <c:spPr>
              <a:solidFill>
                <a:srgbClr val="9FC5E8"/>
              </a:solidFill>
            </c:spPr>
          </c:dPt>
          <c:dPt>
            <c:idx val="22"/>
            <c:spPr>
              <a:solidFill>
                <a:srgbClr val="B4A7D6"/>
              </a:solidFill>
            </c:spPr>
          </c:dPt>
          <c:dPt>
            <c:idx val="23"/>
            <c:spPr>
              <a:solidFill>
                <a:srgbClr val="EDF8F9"/>
              </a:solidFill>
            </c:spPr>
          </c:dPt>
          <c:dPt>
            <c:idx val="24"/>
            <c:spPr>
              <a:solidFill>
                <a:srgbClr val="FFF2CC"/>
              </a:solidFill>
            </c:spPr>
          </c:dPt>
          <c:dPt>
            <c:idx val="25"/>
            <c:spPr>
              <a:solidFill>
                <a:srgbClr val="CFE2F3"/>
              </a:solidFill>
            </c:spPr>
          </c:dPt>
          <c:dPt>
            <c:idx val="26"/>
            <c:spPr>
              <a:solidFill>
                <a:srgbClr val="B4A7D6"/>
              </a:solidFill>
            </c:spPr>
          </c:dPt>
          <c:dPt>
            <c:idx val="27"/>
            <c:spPr>
              <a:solidFill>
                <a:srgbClr val="D5A6BD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AGOSTO!$R$17:$R$44</c:f>
            </c:strRef>
          </c:cat>
          <c:val>
            <c:numRef>
              <c:f>AGOSTO!$T$17:$T$44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6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grouping val="stacked"/>
        <c:ser>
          <c:idx val="0"/>
          <c:order val="0"/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F7CB4D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AGOSTO!$G$5:$G$6</c:f>
            </c:strRef>
          </c:cat>
          <c:val>
            <c:numRef>
              <c:f>AGOSTO!$H$5:$H$6</c:f>
              <c:numCache/>
            </c:numRef>
          </c:val>
        </c:ser>
        <c:ser>
          <c:idx val="1"/>
          <c:order val="1"/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C27BA0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AGOSTO!$G$5:$G$6</c:f>
            </c:strRef>
          </c:cat>
          <c:val>
            <c:numRef>
              <c:f>AGOSTO!$I$5:$I$6</c:f>
              <c:numCache/>
            </c:numRef>
          </c:val>
        </c:ser>
        <c:ser>
          <c:idx val="2"/>
          <c:order val="2"/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21607F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AGOSTO!$G$5:$G$6</c:f>
            </c:strRef>
          </c:cat>
          <c:val>
            <c:numRef>
              <c:f>AGOSTO!$J$5:$J$6</c:f>
              <c:numCache/>
            </c:numRef>
          </c:val>
        </c:ser>
        <c:ser>
          <c:idx val="3"/>
          <c:order val="3"/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BFE1F6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AGOSTO!$G$5:$G$6</c:f>
            </c:strRef>
          </c:cat>
          <c:val>
            <c:numRef>
              <c:f>AGOSTO!$K$5:$K$6</c:f>
              <c:numCache/>
            </c:numRef>
          </c:val>
        </c:ser>
        <c:overlap val="100"/>
        <c:axId val="170048463"/>
        <c:axId val="999843839"/>
      </c:barChart>
      <c:catAx>
        <c:axId val="17004846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Tahoma"/>
              </a:defRPr>
            </a:pPr>
          </a:p>
        </c:txPr>
        <c:crossAx val="999843839"/>
      </c:catAx>
      <c:valAx>
        <c:axId val="999843839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70048463"/>
      </c:valAx>
    </c:plotArea>
    <c:plotVisOnly val="1"/>
  </c:chart>
  <c:spPr>
    <a:solidFill>
      <a:srgbClr val="FFFFFF"/>
    </a:solidFill>
  </c:spPr>
</c:chartSpace>
</file>

<file path=xl/charts/chart6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4637581930914748"/>
          <c:y val="0.09341825902335456"/>
          <c:w val="0.504658985075546"/>
          <c:h val="0.6900212314225053"/>
        </c:manualLayout>
      </c:layout>
      <c:barChart>
        <c:barDir val="col"/>
        <c:ser>
          <c:idx val="0"/>
          <c:order val="0"/>
          <c:tx>
            <c:v>Ingresos esperados</c:v>
          </c:tx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>
                    <a:latin typeface="Nunito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AGOSTO!$G$41</c:f>
              <c:numCache/>
            </c:numRef>
          </c:val>
        </c:ser>
        <c:ser>
          <c:idx val="1"/>
          <c:order val="1"/>
          <c:tx>
            <c:v>Ingresos reales</c:v>
          </c:tx>
          <c:spPr>
            <a:solidFill>
              <a:srgbClr val="674EA7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>
                      <a:latin typeface="Nunito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AGOSTO!$H$41</c:f>
              <c:numCache/>
            </c:numRef>
          </c:val>
        </c:ser>
        <c:axId val="236833590"/>
        <c:axId val="892111823"/>
      </c:barChart>
      <c:catAx>
        <c:axId val="23683359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892111823"/>
      </c:catAx>
      <c:valAx>
        <c:axId val="892111823"/>
        <c:scaling>
          <c:orientation val="minMax"/>
          <c:min val="0.0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236833590"/>
      </c:valAx>
    </c:plotArea>
    <c:legend>
      <c:legendPos val="b"/>
      <c:legendEntry>
        <c:idx val="0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ayout>
        <c:manualLayout>
          <c:xMode val="edge"/>
          <c:yMode val="edge"/>
          <c:x val="0.10453693170803736"/>
          <c:y val="0.8286052460003007"/>
        </c:manualLayout>
      </c:layout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Nunito"/>
            </a:defRPr>
          </a:pPr>
        </a:p>
      </c:txPr>
    </c:legend>
    <c:plotVisOnly val="1"/>
  </c:chart>
</c:chartSpace>
</file>

<file path=xl/charts/chart6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04257493966518482"/>
          <c:y val="0.08879582030382853"/>
          <c:w val="0.9148501206696303"/>
          <c:h val="0.6484903253924"/>
        </c:manualLayout>
      </c:layout>
      <c:barChart>
        <c:barDir val="bar"/>
        <c:ser>
          <c:idx val="0"/>
          <c:order val="0"/>
          <c:tx>
            <c:v>Gastos fijos reales</c:v>
          </c:tx>
          <c:spPr>
            <a:solidFill>
              <a:srgbClr val="FEF2CD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 sz="9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AGOSTO!$M$45</c:f>
              <c:numCache/>
            </c:numRef>
          </c:val>
        </c:ser>
        <c:ser>
          <c:idx val="1"/>
          <c:order val="1"/>
          <c:tx>
            <c:v>Gastos fijos esperados</c:v>
          </c:tx>
          <c:spPr>
            <a:solidFill>
              <a:srgbClr val="FDD768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b="1" i="0">
                        <a:solidFill>
                          <a:srgbClr val="000000"/>
                        </a:solidFill>
                        <a:latin typeface="Roboto"/>
                      </a:rPr>
                      <a:t>[VALOR]</a:t>
                    </a:r>
                  </a:p>
                </c:rich>
              </c:tx>
              <c:numFmt formatCode="General" sourceLinked="1"/>
              <c:txPr>
                <a:bodyPr/>
                <a:lstStyle/>
                <a:p>
                  <a:pPr lvl="0">
                    <a:defRPr b="1" i="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AGOSTO!$L$45</c:f>
              <c:numCache/>
            </c:numRef>
          </c:val>
        </c:ser>
        <c:axId val="1427102233"/>
        <c:axId val="355093386"/>
      </c:barChart>
      <c:catAx>
        <c:axId val="1427102233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355093386"/>
      </c:catAx>
      <c:valAx>
        <c:axId val="355093386"/>
        <c:scaling>
          <c:orientation val="minMax"/>
          <c:max val="1500.0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,##0\ [$€-1]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427102233"/>
        <c:crosses val="max"/>
      </c:valAx>
    </c:plotArea>
    <c:legend>
      <c:legendPos val="b"/>
      <c:legendEntry>
        <c:idx val="0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6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3674044454809794"/>
          <c:y val="0.03167522614078913"/>
          <c:w val="0.32729580993293034"/>
          <c:h val="0.6136395372947172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rgbClr val="FFE599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AGOSTO!$H$7:$I$7</c:f>
            </c:strRef>
          </c:cat>
          <c:val>
            <c:numRef>
              <c:f>AGOSTO!$H$6:$I$6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11"/>
      </c:doughnutChart>
    </c:plotArea>
    <c:legend>
      <c:legendPos val="b"/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6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3845003720696775"/>
          <c:y val="0.15746148960184977"/>
          <c:w val="0.5388888888888889"/>
          <c:h val="0.8981481481481481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AGOSTO!$D$6:$E$6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75"/>
      </c:doughnutChart>
    </c:plotArea>
    <c:plotVisOnly val="1"/>
  </c:chart>
</c:chartSpace>
</file>

<file path=xl/charts/chart6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EAD1DC"/>
              </a:solidFill>
            </c:spPr>
          </c:dPt>
          <c:dPt>
            <c:idx val="1"/>
            <c:spPr>
              <a:solidFill>
                <a:schemeClr val="accent4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0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0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(AGOSTO!$U$6,AGOSTO!$W$6)</c:f>
            </c:strRef>
          </c:cat>
          <c:val>
            <c:numRef>
              <c:f>(AGOSTO!$U$7,AGOSTO!$W$7)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25"/>
      </c:doughnutChart>
    </c:plotArea>
    <c:plotVisOnly val="1"/>
  </c:chart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GASTOS POR CATEGORÍAS</a:t>
            </a:r>
          </a:p>
        </c:rich>
      </c:tx>
      <c:overlay val="0"/>
    </c:title>
    <c:plotArea>
      <c:layout>
        <c:manualLayout>
          <c:xMode val="edge"/>
          <c:yMode val="edge"/>
          <c:x val="0.12059237677156996"/>
          <c:y val="0.14192534607962778"/>
          <c:w val="0.7619196933725706"/>
          <c:h val="0.9023342579111994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4285F4"/>
              </a:solidFill>
            </c:spPr>
          </c:dPt>
          <c:dPt>
            <c:idx val="1"/>
            <c:spPr>
              <a:solidFill>
                <a:srgbClr val="F4CCCC"/>
              </a:solidFill>
            </c:spPr>
          </c:dPt>
          <c:dPt>
            <c:idx val="2"/>
            <c:spPr>
              <a:solidFill>
                <a:srgbClr val="FCE5CD"/>
              </a:solidFill>
            </c:spPr>
          </c:dPt>
          <c:dPt>
            <c:idx val="3"/>
            <c:spPr>
              <a:solidFill>
                <a:srgbClr val="EAD1DC"/>
              </a:solidFill>
            </c:spPr>
          </c:dPt>
          <c:dPt>
            <c:idx val="4"/>
            <c:spPr>
              <a:solidFill>
                <a:srgbClr val="F4CCCC"/>
              </a:solidFill>
            </c:spPr>
          </c:dPt>
          <c:dPt>
            <c:idx val="5"/>
            <c:spPr>
              <a:solidFill>
                <a:srgbClr val="FFF2CC"/>
              </a:solidFill>
            </c:spPr>
          </c:dPt>
          <c:dPt>
            <c:idx val="6"/>
            <c:spPr>
              <a:solidFill>
                <a:srgbClr val="D9EAD3"/>
              </a:solidFill>
            </c:spPr>
          </c:dPt>
          <c:dPt>
            <c:idx val="7"/>
            <c:spPr>
              <a:solidFill>
                <a:srgbClr val="D0E0E3"/>
              </a:solidFill>
            </c:spPr>
          </c:dPt>
          <c:dPt>
            <c:idx val="8"/>
            <c:spPr>
              <a:solidFill>
                <a:srgbClr val="C9DAF8"/>
              </a:solidFill>
            </c:spPr>
          </c:dPt>
          <c:dPt>
            <c:idx val="9"/>
            <c:spPr>
              <a:solidFill>
                <a:srgbClr val="CFE2F3"/>
              </a:solidFill>
            </c:spPr>
          </c:dPt>
          <c:dPt>
            <c:idx val="10"/>
            <c:spPr>
              <a:solidFill>
                <a:srgbClr val="D9D2E9"/>
              </a:solidFill>
            </c:spPr>
          </c:dPt>
          <c:dPt>
            <c:idx val="11"/>
            <c:spPr>
              <a:solidFill>
                <a:srgbClr val="D9D2E9"/>
              </a:solidFill>
            </c:spPr>
          </c:dPt>
          <c:dPt>
            <c:idx val="12"/>
            <c:spPr>
              <a:solidFill>
                <a:srgbClr val="D5A6BD"/>
              </a:solidFill>
            </c:spPr>
          </c:dPt>
          <c:dPt>
            <c:idx val="13"/>
            <c:spPr>
              <a:solidFill>
                <a:srgbClr val="9FC5E8"/>
              </a:solidFill>
            </c:spPr>
          </c:dPt>
          <c:dPt>
            <c:idx val="14"/>
            <c:spPr>
              <a:solidFill>
                <a:srgbClr val="B4A7D6"/>
              </a:solidFill>
            </c:spPr>
          </c:dPt>
          <c:dPt>
            <c:idx val="15"/>
            <c:spPr>
              <a:solidFill>
                <a:srgbClr val="D5A6BD"/>
              </a:solidFill>
            </c:spPr>
          </c:dPt>
          <c:dPt>
            <c:idx val="16"/>
            <c:spPr>
              <a:solidFill>
                <a:srgbClr val="DD7E6B"/>
              </a:solidFill>
            </c:spPr>
          </c:dPt>
          <c:dPt>
            <c:idx val="17"/>
            <c:spPr>
              <a:solidFill>
                <a:srgbClr val="EA9999"/>
              </a:solidFill>
            </c:spPr>
          </c:dPt>
          <c:dPt>
            <c:idx val="18"/>
            <c:spPr>
              <a:solidFill>
                <a:srgbClr val="F9CB9C"/>
              </a:solidFill>
            </c:spPr>
          </c:dPt>
          <c:dPt>
            <c:idx val="19"/>
            <c:spPr>
              <a:solidFill>
                <a:srgbClr val="FFE599"/>
              </a:solidFill>
            </c:spPr>
          </c:dPt>
          <c:dPt>
            <c:idx val="20"/>
            <c:spPr>
              <a:solidFill>
                <a:srgbClr val="B6D7A8"/>
              </a:solidFill>
            </c:spPr>
          </c:dPt>
          <c:dPt>
            <c:idx val="21"/>
            <c:spPr>
              <a:solidFill>
                <a:srgbClr val="9FC5E8"/>
              </a:solidFill>
            </c:spPr>
          </c:dPt>
          <c:dPt>
            <c:idx val="22"/>
            <c:spPr>
              <a:solidFill>
                <a:srgbClr val="B4A7D6"/>
              </a:solidFill>
            </c:spPr>
          </c:dPt>
          <c:dPt>
            <c:idx val="23"/>
            <c:spPr>
              <a:solidFill>
                <a:srgbClr val="EDF8F9"/>
              </a:solidFill>
            </c:spPr>
          </c:dPt>
          <c:dPt>
            <c:idx val="24"/>
            <c:spPr>
              <a:solidFill>
                <a:srgbClr val="FFF2CC"/>
              </a:solidFill>
            </c:spPr>
          </c:dPt>
          <c:dPt>
            <c:idx val="25"/>
            <c:spPr>
              <a:solidFill>
                <a:srgbClr val="CFE2F3"/>
              </a:solidFill>
            </c:spPr>
          </c:dPt>
          <c:dPt>
            <c:idx val="26"/>
            <c:spPr>
              <a:solidFill>
                <a:srgbClr val="B4A7D6"/>
              </a:solidFill>
            </c:spPr>
          </c:dPt>
          <c:dPt>
            <c:idx val="27"/>
            <c:spPr>
              <a:solidFill>
                <a:srgbClr val="D5A6BD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ENERO!$R$17:$R$44</c:f>
            </c:strRef>
          </c:cat>
          <c:val>
            <c:numRef>
              <c:f>ENERO!$T$17:$T$44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7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5"/>
              </a:solidFill>
            </c:spPr>
          </c:dPt>
          <c:dPt>
            <c:idx val="1"/>
            <c:spPr>
              <a:solidFill>
                <a:srgbClr val="D5A6BD"/>
              </a:solidFill>
            </c:spPr>
          </c:dPt>
          <c:dPt>
            <c:idx val="2"/>
            <c:spPr>
              <a:solidFill>
                <a:srgbClr val="C9DAF8"/>
              </a:solidFill>
            </c:spPr>
          </c:dPt>
          <c:dPt>
            <c:idx val="3"/>
            <c:spPr>
              <a:solidFill>
                <a:srgbClr val="6FA8DC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0" i="0">
                        <a:solidFill>
                          <a:srgbClr val="000000"/>
                        </a:solidFill>
                        <a:latin typeface="+mn-lt"/>
                      </a:defRPr>
                    </a:pPr>
                    <a:r>
                      <a:rPr b="0" i="0">
                        <a:solidFill>
                          <a:srgbClr val="000000"/>
                        </a:solidFill>
                        <a:latin typeface="+mn-lt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AGOSTO!$X$14:$X$17</c:f>
            </c:strRef>
          </c:cat>
          <c:val>
            <c:numRef>
              <c:f>AGOSTO!$Y$14:$Y$17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7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GASTOS POR CATEGORÍAS</a:t>
            </a:r>
          </a:p>
        </c:rich>
      </c:tx>
      <c:overlay val="0"/>
    </c:title>
    <c:plotArea>
      <c:layout>
        <c:manualLayout>
          <c:xMode val="edge"/>
          <c:yMode val="edge"/>
          <c:x val="0.12059237677156996"/>
          <c:y val="0.14192534607962778"/>
          <c:w val="0.7619196933725706"/>
          <c:h val="0.9023342579111994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4285F4"/>
              </a:solidFill>
            </c:spPr>
          </c:dPt>
          <c:dPt>
            <c:idx val="1"/>
            <c:spPr>
              <a:solidFill>
                <a:srgbClr val="F4CCCC"/>
              </a:solidFill>
            </c:spPr>
          </c:dPt>
          <c:dPt>
            <c:idx val="2"/>
            <c:spPr>
              <a:solidFill>
                <a:srgbClr val="FCE5CD"/>
              </a:solidFill>
            </c:spPr>
          </c:dPt>
          <c:dPt>
            <c:idx val="3"/>
            <c:spPr>
              <a:solidFill>
                <a:srgbClr val="EAD1DC"/>
              </a:solidFill>
            </c:spPr>
          </c:dPt>
          <c:dPt>
            <c:idx val="4"/>
            <c:spPr>
              <a:solidFill>
                <a:srgbClr val="F4CCCC"/>
              </a:solidFill>
            </c:spPr>
          </c:dPt>
          <c:dPt>
            <c:idx val="5"/>
            <c:spPr>
              <a:solidFill>
                <a:srgbClr val="FFF2CC"/>
              </a:solidFill>
            </c:spPr>
          </c:dPt>
          <c:dPt>
            <c:idx val="6"/>
            <c:spPr>
              <a:solidFill>
                <a:srgbClr val="D9EAD3"/>
              </a:solidFill>
            </c:spPr>
          </c:dPt>
          <c:dPt>
            <c:idx val="7"/>
            <c:spPr>
              <a:solidFill>
                <a:srgbClr val="D0E0E3"/>
              </a:solidFill>
            </c:spPr>
          </c:dPt>
          <c:dPt>
            <c:idx val="8"/>
            <c:spPr>
              <a:solidFill>
                <a:srgbClr val="C9DAF8"/>
              </a:solidFill>
            </c:spPr>
          </c:dPt>
          <c:dPt>
            <c:idx val="9"/>
            <c:spPr>
              <a:solidFill>
                <a:srgbClr val="CFE2F3"/>
              </a:solidFill>
            </c:spPr>
          </c:dPt>
          <c:dPt>
            <c:idx val="10"/>
            <c:spPr>
              <a:solidFill>
                <a:srgbClr val="D9D2E9"/>
              </a:solidFill>
            </c:spPr>
          </c:dPt>
          <c:dPt>
            <c:idx val="11"/>
            <c:spPr>
              <a:solidFill>
                <a:srgbClr val="D9D2E9"/>
              </a:solidFill>
            </c:spPr>
          </c:dPt>
          <c:dPt>
            <c:idx val="12"/>
            <c:spPr>
              <a:solidFill>
                <a:srgbClr val="D5A6BD"/>
              </a:solidFill>
            </c:spPr>
          </c:dPt>
          <c:dPt>
            <c:idx val="13"/>
            <c:spPr>
              <a:solidFill>
                <a:srgbClr val="9FC5E8"/>
              </a:solidFill>
            </c:spPr>
          </c:dPt>
          <c:dPt>
            <c:idx val="14"/>
            <c:spPr>
              <a:solidFill>
                <a:srgbClr val="B4A7D6"/>
              </a:solidFill>
            </c:spPr>
          </c:dPt>
          <c:dPt>
            <c:idx val="15"/>
            <c:spPr>
              <a:solidFill>
                <a:srgbClr val="D5A6BD"/>
              </a:solidFill>
            </c:spPr>
          </c:dPt>
          <c:dPt>
            <c:idx val="16"/>
            <c:spPr>
              <a:solidFill>
                <a:srgbClr val="DD7E6B"/>
              </a:solidFill>
            </c:spPr>
          </c:dPt>
          <c:dPt>
            <c:idx val="17"/>
            <c:spPr>
              <a:solidFill>
                <a:srgbClr val="EA9999"/>
              </a:solidFill>
            </c:spPr>
          </c:dPt>
          <c:dPt>
            <c:idx val="18"/>
            <c:spPr>
              <a:solidFill>
                <a:srgbClr val="F9CB9C"/>
              </a:solidFill>
            </c:spPr>
          </c:dPt>
          <c:dPt>
            <c:idx val="19"/>
            <c:spPr>
              <a:solidFill>
                <a:srgbClr val="FFE599"/>
              </a:solidFill>
            </c:spPr>
          </c:dPt>
          <c:dPt>
            <c:idx val="20"/>
            <c:spPr>
              <a:solidFill>
                <a:srgbClr val="B6D7A8"/>
              </a:solidFill>
            </c:spPr>
          </c:dPt>
          <c:dPt>
            <c:idx val="21"/>
            <c:spPr>
              <a:solidFill>
                <a:srgbClr val="9FC5E8"/>
              </a:solidFill>
            </c:spPr>
          </c:dPt>
          <c:dPt>
            <c:idx val="22"/>
            <c:spPr>
              <a:solidFill>
                <a:srgbClr val="B4A7D6"/>
              </a:solidFill>
            </c:spPr>
          </c:dPt>
          <c:dPt>
            <c:idx val="23"/>
            <c:spPr>
              <a:solidFill>
                <a:srgbClr val="EDF8F9"/>
              </a:solidFill>
            </c:spPr>
          </c:dPt>
          <c:dPt>
            <c:idx val="24"/>
            <c:spPr>
              <a:solidFill>
                <a:srgbClr val="FFF2CC"/>
              </a:solidFill>
            </c:spPr>
          </c:dPt>
          <c:dPt>
            <c:idx val="25"/>
            <c:spPr>
              <a:solidFill>
                <a:srgbClr val="CFE2F3"/>
              </a:solidFill>
            </c:spPr>
          </c:dPt>
          <c:dPt>
            <c:idx val="26"/>
            <c:spPr>
              <a:solidFill>
                <a:srgbClr val="B4A7D6"/>
              </a:solidFill>
            </c:spPr>
          </c:dPt>
          <c:dPt>
            <c:idx val="27"/>
            <c:spPr>
              <a:solidFill>
                <a:srgbClr val="D5A6BD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SEPTIEMBRE!$R$17:$R$44</c:f>
            </c:strRef>
          </c:cat>
          <c:val>
            <c:numRef>
              <c:f>SEPTIEMBRE!$T$17:$T$44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7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grouping val="stacked"/>
        <c:ser>
          <c:idx val="0"/>
          <c:order val="0"/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F7CB4D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SEPTIEMBRE!$G$5:$G$6</c:f>
            </c:strRef>
          </c:cat>
          <c:val>
            <c:numRef>
              <c:f>SEPTIEMBRE!$H$5:$H$6</c:f>
              <c:numCache/>
            </c:numRef>
          </c:val>
        </c:ser>
        <c:ser>
          <c:idx val="1"/>
          <c:order val="1"/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C27BA0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SEPTIEMBRE!$G$5:$G$6</c:f>
            </c:strRef>
          </c:cat>
          <c:val>
            <c:numRef>
              <c:f>SEPTIEMBRE!$I$5:$I$6</c:f>
              <c:numCache/>
            </c:numRef>
          </c:val>
        </c:ser>
        <c:ser>
          <c:idx val="2"/>
          <c:order val="2"/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21607F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SEPTIEMBRE!$G$5:$G$6</c:f>
            </c:strRef>
          </c:cat>
          <c:val>
            <c:numRef>
              <c:f>SEPTIEMBRE!$J$5:$J$6</c:f>
              <c:numCache/>
            </c:numRef>
          </c:val>
        </c:ser>
        <c:ser>
          <c:idx val="3"/>
          <c:order val="3"/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BFE1F6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SEPTIEMBRE!$G$5:$G$6</c:f>
            </c:strRef>
          </c:cat>
          <c:val>
            <c:numRef>
              <c:f>SEPTIEMBRE!$K$5:$K$6</c:f>
              <c:numCache/>
            </c:numRef>
          </c:val>
        </c:ser>
        <c:overlap val="100"/>
        <c:axId val="388698145"/>
        <c:axId val="1037859386"/>
      </c:barChart>
      <c:catAx>
        <c:axId val="38869814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Tahoma"/>
              </a:defRPr>
            </a:pPr>
          </a:p>
        </c:txPr>
        <c:crossAx val="1037859386"/>
      </c:catAx>
      <c:valAx>
        <c:axId val="103785938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388698145"/>
      </c:valAx>
    </c:plotArea>
    <c:plotVisOnly val="1"/>
  </c:chart>
  <c:spPr>
    <a:solidFill>
      <a:srgbClr val="FFFFFF"/>
    </a:solidFill>
  </c:spPr>
</c:chartSpace>
</file>

<file path=xl/charts/chart7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4637581930914748"/>
          <c:y val="0.09341825902335456"/>
          <c:w val="0.504658985075546"/>
          <c:h val="0.6900212314225053"/>
        </c:manualLayout>
      </c:layout>
      <c:barChart>
        <c:barDir val="col"/>
        <c:ser>
          <c:idx val="0"/>
          <c:order val="0"/>
          <c:tx>
            <c:v>Ingresos esperados</c:v>
          </c:tx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>
                    <a:latin typeface="Nunito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SEPTIEMBRE!$G$41</c:f>
              <c:numCache/>
            </c:numRef>
          </c:val>
        </c:ser>
        <c:ser>
          <c:idx val="1"/>
          <c:order val="1"/>
          <c:tx>
            <c:v>Ingresos reales</c:v>
          </c:tx>
          <c:spPr>
            <a:solidFill>
              <a:srgbClr val="674EA7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>
                      <a:latin typeface="Nunito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SEPTIEMBRE!$H$41</c:f>
              <c:numCache/>
            </c:numRef>
          </c:val>
        </c:ser>
        <c:axId val="398467736"/>
        <c:axId val="1518145371"/>
      </c:barChart>
      <c:catAx>
        <c:axId val="3984677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518145371"/>
      </c:catAx>
      <c:valAx>
        <c:axId val="1518145371"/>
        <c:scaling>
          <c:orientation val="minMax"/>
          <c:min val="0.0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398467736"/>
      </c:valAx>
    </c:plotArea>
    <c:legend>
      <c:legendPos val="b"/>
      <c:legendEntry>
        <c:idx val="0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ayout>
        <c:manualLayout>
          <c:xMode val="edge"/>
          <c:yMode val="edge"/>
          <c:x val="0.10453693170803736"/>
          <c:y val="0.8286052460003007"/>
        </c:manualLayout>
      </c:layout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Nunito"/>
            </a:defRPr>
          </a:pPr>
        </a:p>
      </c:txPr>
    </c:legend>
    <c:plotVisOnly val="1"/>
  </c:chart>
</c:chartSpace>
</file>

<file path=xl/charts/chart7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04257493966518482"/>
          <c:y val="0.08879582030382853"/>
          <c:w val="0.9148501206696303"/>
          <c:h val="0.6484903253924"/>
        </c:manualLayout>
      </c:layout>
      <c:barChart>
        <c:barDir val="bar"/>
        <c:ser>
          <c:idx val="0"/>
          <c:order val="0"/>
          <c:tx>
            <c:v>Gastos fijos reales</c:v>
          </c:tx>
          <c:spPr>
            <a:solidFill>
              <a:srgbClr val="FEF2CD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 sz="9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SEPTIEMBRE!$M$45</c:f>
              <c:numCache/>
            </c:numRef>
          </c:val>
        </c:ser>
        <c:ser>
          <c:idx val="1"/>
          <c:order val="1"/>
          <c:tx>
            <c:v>Gastos fijos esperados</c:v>
          </c:tx>
          <c:spPr>
            <a:solidFill>
              <a:srgbClr val="FDD768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b="1" i="0">
                        <a:solidFill>
                          <a:srgbClr val="000000"/>
                        </a:solidFill>
                        <a:latin typeface="Roboto"/>
                      </a:rPr>
                      <a:t>[VALOR]</a:t>
                    </a:r>
                  </a:p>
                </c:rich>
              </c:tx>
              <c:numFmt formatCode="General" sourceLinked="1"/>
              <c:txPr>
                <a:bodyPr/>
                <a:lstStyle/>
                <a:p>
                  <a:pPr lvl="0">
                    <a:defRPr b="1" i="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SEPTIEMBRE!$L$45</c:f>
              <c:numCache/>
            </c:numRef>
          </c:val>
        </c:ser>
        <c:axId val="1222677385"/>
        <c:axId val="1152784624"/>
      </c:barChart>
      <c:catAx>
        <c:axId val="1222677385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152784624"/>
      </c:catAx>
      <c:valAx>
        <c:axId val="1152784624"/>
        <c:scaling>
          <c:orientation val="minMax"/>
          <c:max val="1500.0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,##0\ [$€-1]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222677385"/>
        <c:crosses val="max"/>
      </c:valAx>
    </c:plotArea>
    <c:legend>
      <c:legendPos val="b"/>
      <c:legendEntry>
        <c:idx val="0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7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3674044454809794"/>
          <c:y val="0.03167522614078913"/>
          <c:w val="0.32729580993293034"/>
          <c:h val="0.6136395372947172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rgbClr val="FFE599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SEPTIEMBRE!$H$7:$I$7</c:f>
            </c:strRef>
          </c:cat>
          <c:val>
            <c:numRef>
              <c:f>SEPTIEMBRE!$H$6:$I$6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11"/>
      </c:doughnutChart>
    </c:plotArea>
    <c:legend>
      <c:legendPos val="b"/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7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3845003720696775"/>
          <c:y val="0.15746148960184977"/>
          <c:w val="0.5388888888888889"/>
          <c:h val="0.8981481481481481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SEPTIEMBRE!$D$6:$E$6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75"/>
      </c:doughnutChart>
    </c:plotArea>
    <c:plotVisOnly val="1"/>
  </c:chart>
</c:chartSpace>
</file>

<file path=xl/charts/chart7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EAD1DC"/>
              </a:solidFill>
            </c:spPr>
          </c:dPt>
          <c:dPt>
            <c:idx val="1"/>
            <c:spPr>
              <a:solidFill>
                <a:schemeClr val="accent4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0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0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(SEPTIEMBRE!$U$6,SEPTIEMBRE!$W$6)</c:f>
            </c:strRef>
          </c:cat>
          <c:val>
            <c:numRef>
              <c:f>(SEPTIEMBRE!$U$7,SEPTIEMBRE!$W$7)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25"/>
      </c:doughnutChart>
    </c:plotArea>
    <c:plotVisOnly val="1"/>
  </c:chart>
</c:chartSpace>
</file>

<file path=xl/charts/chart7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5"/>
              </a:solidFill>
            </c:spPr>
          </c:dPt>
          <c:dPt>
            <c:idx val="1"/>
            <c:spPr>
              <a:solidFill>
                <a:srgbClr val="D5A6BD"/>
              </a:solidFill>
            </c:spPr>
          </c:dPt>
          <c:dPt>
            <c:idx val="2"/>
            <c:spPr>
              <a:solidFill>
                <a:srgbClr val="C9DAF8"/>
              </a:solidFill>
            </c:spPr>
          </c:dPt>
          <c:dPt>
            <c:idx val="3"/>
            <c:spPr>
              <a:solidFill>
                <a:srgbClr val="6FA8DC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0" i="0">
                        <a:solidFill>
                          <a:srgbClr val="000000"/>
                        </a:solidFill>
                        <a:latin typeface="+mn-lt"/>
                      </a:defRPr>
                    </a:pPr>
                    <a:r>
                      <a:rPr b="0" i="0">
                        <a:solidFill>
                          <a:srgbClr val="000000"/>
                        </a:solidFill>
                        <a:latin typeface="+mn-lt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SEPTIEMBRE!$X$14:$X$17</c:f>
            </c:strRef>
          </c:cat>
          <c:val>
            <c:numRef>
              <c:f>SEPTIEMBRE!$Y$14:$Y$17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7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GASTOS POR CATEGORÍAS</a:t>
            </a:r>
          </a:p>
        </c:rich>
      </c:tx>
      <c:overlay val="0"/>
    </c:title>
    <c:plotArea>
      <c:layout>
        <c:manualLayout>
          <c:xMode val="edge"/>
          <c:yMode val="edge"/>
          <c:x val="0.12059237677156996"/>
          <c:y val="0.14192534607962778"/>
          <c:w val="0.7619196933725706"/>
          <c:h val="0.9023342579111994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4285F4"/>
              </a:solidFill>
            </c:spPr>
          </c:dPt>
          <c:dPt>
            <c:idx val="1"/>
            <c:spPr>
              <a:solidFill>
                <a:srgbClr val="F4CCCC"/>
              </a:solidFill>
            </c:spPr>
          </c:dPt>
          <c:dPt>
            <c:idx val="2"/>
            <c:spPr>
              <a:solidFill>
                <a:srgbClr val="FCE5CD"/>
              </a:solidFill>
            </c:spPr>
          </c:dPt>
          <c:dPt>
            <c:idx val="3"/>
            <c:spPr>
              <a:solidFill>
                <a:srgbClr val="EAD1DC"/>
              </a:solidFill>
            </c:spPr>
          </c:dPt>
          <c:dPt>
            <c:idx val="4"/>
            <c:spPr>
              <a:solidFill>
                <a:srgbClr val="F4CCCC"/>
              </a:solidFill>
            </c:spPr>
          </c:dPt>
          <c:dPt>
            <c:idx val="5"/>
            <c:spPr>
              <a:solidFill>
                <a:srgbClr val="FFF2CC"/>
              </a:solidFill>
            </c:spPr>
          </c:dPt>
          <c:dPt>
            <c:idx val="6"/>
            <c:spPr>
              <a:solidFill>
                <a:srgbClr val="D9EAD3"/>
              </a:solidFill>
            </c:spPr>
          </c:dPt>
          <c:dPt>
            <c:idx val="7"/>
            <c:spPr>
              <a:solidFill>
                <a:srgbClr val="D0E0E3"/>
              </a:solidFill>
            </c:spPr>
          </c:dPt>
          <c:dPt>
            <c:idx val="8"/>
            <c:spPr>
              <a:solidFill>
                <a:srgbClr val="C9DAF8"/>
              </a:solidFill>
            </c:spPr>
          </c:dPt>
          <c:dPt>
            <c:idx val="9"/>
            <c:spPr>
              <a:solidFill>
                <a:srgbClr val="CFE2F3"/>
              </a:solidFill>
            </c:spPr>
          </c:dPt>
          <c:dPt>
            <c:idx val="10"/>
            <c:spPr>
              <a:solidFill>
                <a:srgbClr val="D9D2E9"/>
              </a:solidFill>
            </c:spPr>
          </c:dPt>
          <c:dPt>
            <c:idx val="11"/>
            <c:spPr>
              <a:solidFill>
                <a:srgbClr val="D9D2E9"/>
              </a:solidFill>
            </c:spPr>
          </c:dPt>
          <c:dPt>
            <c:idx val="12"/>
            <c:spPr>
              <a:solidFill>
                <a:srgbClr val="D5A6BD"/>
              </a:solidFill>
            </c:spPr>
          </c:dPt>
          <c:dPt>
            <c:idx val="13"/>
            <c:spPr>
              <a:solidFill>
                <a:srgbClr val="9FC5E8"/>
              </a:solidFill>
            </c:spPr>
          </c:dPt>
          <c:dPt>
            <c:idx val="14"/>
            <c:spPr>
              <a:solidFill>
                <a:srgbClr val="B4A7D6"/>
              </a:solidFill>
            </c:spPr>
          </c:dPt>
          <c:dPt>
            <c:idx val="15"/>
            <c:spPr>
              <a:solidFill>
                <a:srgbClr val="D5A6BD"/>
              </a:solidFill>
            </c:spPr>
          </c:dPt>
          <c:dPt>
            <c:idx val="16"/>
            <c:spPr>
              <a:solidFill>
                <a:srgbClr val="DD7E6B"/>
              </a:solidFill>
            </c:spPr>
          </c:dPt>
          <c:dPt>
            <c:idx val="17"/>
            <c:spPr>
              <a:solidFill>
                <a:srgbClr val="EA9999"/>
              </a:solidFill>
            </c:spPr>
          </c:dPt>
          <c:dPt>
            <c:idx val="18"/>
            <c:spPr>
              <a:solidFill>
                <a:srgbClr val="F9CB9C"/>
              </a:solidFill>
            </c:spPr>
          </c:dPt>
          <c:dPt>
            <c:idx val="19"/>
            <c:spPr>
              <a:solidFill>
                <a:srgbClr val="FFE599"/>
              </a:solidFill>
            </c:spPr>
          </c:dPt>
          <c:dPt>
            <c:idx val="20"/>
            <c:spPr>
              <a:solidFill>
                <a:srgbClr val="B6D7A8"/>
              </a:solidFill>
            </c:spPr>
          </c:dPt>
          <c:dPt>
            <c:idx val="21"/>
            <c:spPr>
              <a:solidFill>
                <a:srgbClr val="9FC5E8"/>
              </a:solidFill>
            </c:spPr>
          </c:dPt>
          <c:dPt>
            <c:idx val="22"/>
            <c:spPr>
              <a:solidFill>
                <a:srgbClr val="B4A7D6"/>
              </a:solidFill>
            </c:spPr>
          </c:dPt>
          <c:dPt>
            <c:idx val="23"/>
            <c:spPr>
              <a:solidFill>
                <a:srgbClr val="EDF8F9"/>
              </a:solidFill>
            </c:spPr>
          </c:dPt>
          <c:dPt>
            <c:idx val="24"/>
            <c:spPr>
              <a:solidFill>
                <a:srgbClr val="FFF2CC"/>
              </a:solidFill>
            </c:spPr>
          </c:dPt>
          <c:dPt>
            <c:idx val="25"/>
            <c:spPr>
              <a:solidFill>
                <a:srgbClr val="CFE2F3"/>
              </a:solidFill>
            </c:spPr>
          </c:dPt>
          <c:dPt>
            <c:idx val="26"/>
            <c:spPr>
              <a:solidFill>
                <a:srgbClr val="B4A7D6"/>
              </a:solidFill>
            </c:spPr>
          </c:dPt>
          <c:dPt>
            <c:idx val="27"/>
            <c:spPr>
              <a:solidFill>
                <a:srgbClr val="D5A6BD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OCTUBRE!$R$17:$R$44</c:f>
            </c:strRef>
          </c:cat>
          <c:val>
            <c:numRef>
              <c:f>OCTUBRE!$T$17:$T$44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grouping val="stacked"/>
        <c:ser>
          <c:idx val="0"/>
          <c:order val="0"/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F7CB4D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ENERO!$G$5:$G$6</c:f>
            </c:strRef>
          </c:cat>
          <c:val>
            <c:numRef>
              <c:f>ENERO!$H$5:$H$6</c:f>
              <c:numCache/>
            </c:numRef>
          </c:val>
        </c:ser>
        <c:ser>
          <c:idx val="1"/>
          <c:order val="1"/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C27BA0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ENERO!$G$5:$G$6</c:f>
            </c:strRef>
          </c:cat>
          <c:val>
            <c:numRef>
              <c:f>ENERO!$I$5:$I$6</c:f>
              <c:numCache/>
            </c:numRef>
          </c:val>
        </c:ser>
        <c:ser>
          <c:idx val="2"/>
          <c:order val="2"/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21607F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ENERO!$G$5:$G$6</c:f>
            </c:strRef>
          </c:cat>
          <c:val>
            <c:numRef>
              <c:f>ENERO!$J$5:$J$6</c:f>
              <c:numCache/>
            </c:numRef>
          </c:val>
        </c:ser>
        <c:ser>
          <c:idx val="3"/>
          <c:order val="3"/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BFE1F6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ENERO!$G$5:$G$6</c:f>
            </c:strRef>
          </c:cat>
          <c:val>
            <c:numRef>
              <c:f>ENERO!$K$5:$K$6</c:f>
              <c:numCache/>
            </c:numRef>
          </c:val>
        </c:ser>
        <c:overlap val="100"/>
        <c:axId val="1628763580"/>
        <c:axId val="84306552"/>
      </c:barChart>
      <c:catAx>
        <c:axId val="16287635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Tahoma"/>
              </a:defRPr>
            </a:pPr>
          </a:p>
        </c:txPr>
        <c:crossAx val="84306552"/>
      </c:catAx>
      <c:valAx>
        <c:axId val="8430655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628763580"/>
      </c:valAx>
    </c:plotArea>
    <c:plotVisOnly val="1"/>
  </c:chart>
  <c:spPr>
    <a:solidFill>
      <a:srgbClr val="FFFFFF"/>
    </a:solidFill>
  </c:spPr>
</c:chartSpace>
</file>

<file path=xl/charts/chart8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grouping val="stacked"/>
        <c:ser>
          <c:idx val="0"/>
          <c:order val="0"/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F7CB4D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OCTUBRE!$G$5:$G$6</c:f>
            </c:strRef>
          </c:cat>
          <c:val>
            <c:numRef>
              <c:f>OCTUBRE!$H$5:$H$6</c:f>
              <c:numCache/>
            </c:numRef>
          </c:val>
        </c:ser>
        <c:ser>
          <c:idx val="1"/>
          <c:order val="1"/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C27BA0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OCTUBRE!$G$5:$G$6</c:f>
            </c:strRef>
          </c:cat>
          <c:val>
            <c:numRef>
              <c:f>OCTUBRE!$I$5:$I$6</c:f>
              <c:numCache/>
            </c:numRef>
          </c:val>
        </c:ser>
        <c:ser>
          <c:idx val="2"/>
          <c:order val="2"/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21607F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OCTUBRE!$G$5:$G$6</c:f>
            </c:strRef>
          </c:cat>
          <c:val>
            <c:numRef>
              <c:f>OCTUBRE!$J$5:$J$6</c:f>
              <c:numCache/>
            </c:numRef>
          </c:val>
        </c:ser>
        <c:ser>
          <c:idx val="3"/>
          <c:order val="3"/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BFE1F6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OCTUBRE!$G$5:$G$6</c:f>
            </c:strRef>
          </c:cat>
          <c:val>
            <c:numRef>
              <c:f>OCTUBRE!$K$5:$K$6</c:f>
              <c:numCache/>
            </c:numRef>
          </c:val>
        </c:ser>
        <c:overlap val="100"/>
        <c:axId val="2129304309"/>
        <c:axId val="1350889587"/>
      </c:barChart>
      <c:catAx>
        <c:axId val="212930430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Tahoma"/>
              </a:defRPr>
            </a:pPr>
          </a:p>
        </c:txPr>
        <c:crossAx val="1350889587"/>
      </c:catAx>
      <c:valAx>
        <c:axId val="1350889587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2129304309"/>
      </c:valAx>
    </c:plotArea>
    <c:plotVisOnly val="1"/>
  </c:chart>
  <c:spPr>
    <a:solidFill>
      <a:srgbClr val="FFFFFF"/>
    </a:solidFill>
  </c:spPr>
</c:chartSpace>
</file>

<file path=xl/charts/chart8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4637581930914748"/>
          <c:y val="0.09341825902335456"/>
          <c:w val="0.504658985075546"/>
          <c:h val="0.6900212314225053"/>
        </c:manualLayout>
      </c:layout>
      <c:barChart>
        <c:barDir val="col"/>
        <c:ser>
          <c:idx val="0"/>
          <c:order val="0"/>
          <c:tx>
            <c:v>Ingresos esperados</c:v>
          </c:tx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>
                    <a:latin typeface="Nunito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OCTUBRE!$G$41</c:f>
              <c:numCache/>
            </c:numRef>
          </c:val>
        </c:ser>
        <c:ser>
          <c:idx val="1"/>
          <c:order val="1"/>
          <c:tx>
            <c:v>Ingresos reales</c:v>
          </c:tx>
          <c:spPr>
            <a:solidFill>
              <a:srgbClr val="674EA7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>
                      <a:latin typeface="Nunito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OCTUBRE!$H$41</c:f>
              <c:numCache/>
            </c:numRef>
          </c:val>
        </c:ser>
        <c:axId val="1725376302"/>
        <c:axId val="1475581228"/>
      </c:barChart>
      <c:catAx>
        <c:axId val="172537630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475581228"/>
      </c:catAx>
      <c:valAx>
        <c:axId val="1475581228"/>
        <c:scaling>
          <c:orientation val="minMax"/>
          <c:min val="0.0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725376302"/>
      </c:valAx>
    </c:plotArea>
    <c:legend>
      <c:legendPos val="b"/>
      <c:legendEntry>
        <c:idx val="0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ayout>
        <c:manualLayout>
          <c:xMode val="edge"/>
          <c:yMode val="edge"/>
          <c:x val="0.10453693170803736"/>
          <c:y val="0.8286052460003007"/>
        </c:manualLayout>
      </c:layout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Nunito"/>
            </a:defRPr>
          </a:pPr>
        </a:p>
      </c:txPr>
    </c:legend>
    <c:plotVisOnly val="1"/>
  </c:chart>
</c:chartSpace>
</file>

<file path=xl/charts/chart8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04257493966518482"/>
          <c:y val="0.08879582030382853"/>
          <c:w val="0.9148501206696303"/>
          <c:h val="0.6484903253924"/>
        </c:manualLayout>
      </c:layout>
      <c:barChart>
        <c:barDir val="bar"/>
        <c:ser>
          <c:idx val="0"/>
          <c:order val="0"/>
          <c:tx>
            <c:v>Gastos fijos reales</c:v>
          </c:tx>
          <c:spPr>
            <a:solidFill>
              <a:srgbClr val="FEF2CD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 sz="9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OCTUBRE!$M$45</c:f>
              <c:numCache/>
            </c:numRef>
          </c:val>
        </c:ser>
        <c:ser>
          <c:idx val="1"/>
          <c:order val="1"/>
          <c:tx>
            <c:v>Gastos fijos esperados</c:v>
          </c:tx>
          <c:spPr>
            <a:solidFill>
              <a:srgbClr val="FDD768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b="1" i="0">
                        <a:solidFill>
                          <a:srgbClr val="000000"/>
                        </a:solidFill>
                        <a:latin typeface="Roboto"/>
                      </a:rPr>
                      <a:t>[VALOR]</a:t>
                    </a:r>
                  </a:p>
                </c:rich>
              </c:tx>
              <c:numFmt formatCode="General" sourceLinked="1"/>
              <c:txPr>
                <a:bodyPr/>
                <a:lstStyle/>
                <a:p>
                  <a:pPr lvl="0">
                    <a:defRPr b="1" i="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OCTUBRE!$L$45</c:f>
              <c:numCache/>
            </c:numRef>
          </c:val>
        </c:ser>
        <c:axId val="835934391"/>
        <c:axId val="1036893235"/>
      </c:barChart>
      <c:catAx>
        <c:axId val="835934391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036893235"/>
      </c:catAx>
      <c:valAx>
        <c:axId val="1036893235"/>
        <c:scaling>
          <c:orientation val="minMax"/>
          <c:max val="1500.0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,##0\ [$€-1]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835934391"/>
        <c:crosses val="max"/>
      </c:valAx>
    </c:plotArea>
    <c:legend>
      <c:legendPos val="b"/>
      <c:legendEntry>
        <c:idx val="0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8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3674044454809794"/>
          <c:y val="0.03167522614078913"/>
          <c:w val="0.32729580993293034"/>
          <c:h val="0.6136395372947172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rgbClr val="FFE599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OCTUBRE!$H$7:$I$7</c:f>
            </c:strRef>
          </c:cat>
          <c:val>
            <c:numRef>
              <c:f>OCTUBRE!$H$6:$I$6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11"/>
      </c:doughnutChart>
    </c:plotArea>
    <c:legend>
      <c:legendPos val="b"/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8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3845003720696775"/>
          <c:y val="0.15746148960184977"/>
          <c:w val="0.5388888888888889"/>
          <c:h val="0.8981481481481481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OCTUBRE!$D$6:$E$6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75"/>
      </c:doughnutChart>
    </c:plotArea>
    <c:plotVisOnly val="1"/>
  </c:chart>
</c:chartSpace>
</file>

<file path=xl/charts/chart8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EAD1DC"/>
              </a:solidFill>
            </c:spPr>
          </c:dPt>
          <c:dPt>
            <c:idx val="1"/>
            <c:spPr>
              <a:solidFill>
                <a:schemeClr val="accent4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0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0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(OCTUBRE!$U$6,OCTUBRE!$W$6)</c:f>
            </c:strRef>
          </c:cat>
          <c:val>
            <c:numRef>
              <c:f>(OCTUBRE!$U$7,OCTUBRE!$W$7)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25"/>
      </c:doughnutChart>
    </c:plotArea>
    <c:plotVisOnly val="1"/>
  </c:chart>
</c:chartSpace>
</file>

<file path=xl/charts/chart8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5"/>
              </a:solidFill>
            </c:spPr>
          </c:dPt>
          <c:dPt>
            <c:idx val="1"/>
            <c:spPr>
              <a:solidFill>
                <a:srgbClr val="D5A6BD"/>
              </a:solidFill>
            </c:spPr>
          </c:dPt>
          <c:dPt>
            <c:idx val="2"/>
            <c:spPr>
              <a:solidFill>
                <a:srgbClr val="C9DAF8"/>
              </a:solidFill>
            </c:spPr>
          </c:dPt>
          <c:dPt>
            <c:idx val="3"/>
            <c:spPr>
              <a:solidFill>
                <a:srgbClr val="6FA8DC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0" i="0">
                        <a:solidFill>
                          <a:srgbClr val="000000"/>
                        </a:solidFill>
                        <a:latin typeface="+mn-lt"/>
                      </a:defRPr>
                    </a:pPr>
                    <a:r>
                      <a:rPr b="0" i="0">
                        <a:solidFill>
                          <a:srgbClr val="000000"/>
                        </a:solidFill>
                        <a:latin typeface="+mn-lt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OCTUBRE!$X$14:$X$17</c:f>
            </c:strRef>
          </c:cat>
          <c:val>
            <c:numRef>
              <c:f>OCTUBRE!$Y$14:$Y$17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8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GASTOS POR CATEGORÍAS</a:t>
            </a:r>
          </a:p>
        </c:rich>
      </c:tx>
      <c:overlay val="0"/>
    </c:title>
    <c:plotArea>
      <c:layout>
        <c:manualLayout>
          <c:xMode val="edge"/>
          <c:yMode val="edge"/>
          <c:x val="0.12059237677156996"/>
          <c:y val="0.14192534607962778"/>
          <c:w val="0.7619196933725706"/>
          <c:h val="0.9023342579111994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4285F4"/>
              </a:solidFill>
            </c:spPr>
          </c:dPt>
          <c:dPt>
            <c:idx val="1"/>
            <c:spPr>
              <a:solidFill>
                <a:srgbClr val="F4CCCC"/>
              </a:solidFill>
            </c:spPr>
          </c:dPt>
          <c:dPt>
            <c:idx val="2"/>
            <c:spPr>
              <a:solidFill>
                <a:srgbClr val="FCE5CD"/>
              </a:solidFill>
            </c:spPr>
          </c:dPt>
          <c:dPt>
            <c:idx val="3"/>
            <c:spPr>
              <a:solidFill>
                <a:srgbClr val="EAD1DC"/>
              </a:solidFill>
            </c:spPr>
          </c:dPt>
          <c:dPt>
            <c:idx val="4"/>
            <c:spPr>
              <a:solidFill>
                <a:srgbClr val="F4CCCC"/>
              </a:solidFill>
            </c:spPr>
          </c:dPt>
          <c:dPt>
            <c:idx val="5"/>
            <c:spPr>
              <a:solidFill>
                <a:srgbClr val="FFF2CC"/>
              </a:solidFill>
            </c:spPr>
          </c:dPt>
          <c:dPt>
            <c:idx val="6"/>
            <c:spPr>
              <a:solidFill>
                <a:srgbClr val="D9EAD3"/>
              </a:solidFill>
            </c:spPr>
          </c:dPt>
          <c:dPt>
            <c:idx val="7"/>
            <c:spPr>
              <a:solidFill>
                <a:srgbClr val="D0E0E3"/>
              </a:solidFill>
            </c:spPr>
          </c:dPt>
          <c:dPt>
            <c:idx val="8"/>
            <c:spPr>
              <a:solidFill>
                <a:srgbClr val="C9DAF8"/>
              </a:solidFill>
            </c:spPr>
          </c:dPt>
          <c:dPt>
            <c:idx val="9"/>
            <c:spPr>
              <a:solidFill>
                <a:srgbClr val="CFE2F3"/>
              </a:solidFill>
            </c:spPr>
          </c:dPt>
          <c:dPt>
            <c:idx val="10"/>
            <c:spPr>
              <a:solidFill>
                <a:srgbClr val="D9D2E9"/>
              </a:solidFill>
            </c:spPr>
          </c:dPt>
          <c:dPt>
            <c:idx val="11"/>
            <c:spPr>
              <a:solidFill>
                <a:srgbClr val="D9D2E9"/>
              </a:solidFill>
            </c:spPr>
          </c:dPt>
          <c:dPt>
            <c:idx val="12"/>
            <c:spPr>
              <a:solidFill>
                <a:srgbClr val="D5A6BD"/>
              </a:solidFill>
            </c:spPr>
          </c:dPt>
          <c:dPt>
            <c:idx val="13"/>
            <c:spPr>
              <a:solidFill>
                <a:srgbClr val="9FC5E8"/>
              </a:solidFill>
            </c:spPr>
          </c:dPt>
          <c:dPt>
            <c:idx val="14"/>
            <c:spPr>
              <a:solidFill>
                <a:srgbClr val="B4A7D6"/>
              </a:solidFill>
            </c:spPr>
          </c:dPt>
          <c:dPt>
            <c:idx val="15"/>
            <c:spPr>
              <a:solidFill>
                <a:srgbClr val="D5A6BD"/>
              </a:solidFill>
            </c:spPr>
          </c:dPt>
          <c:dPt>
            <c:idx val="16"/>
            <c:spPr>
              <a:solidFill>
                <a:srgbClr val="DD7E6B"/>
              </a:solidFill>
            </c:spPr>
          </c:dPt>
          <c:dPt>
            <c:idx val="17"/>
            <c:spPr>
              <a:solidFill>
                <a:srgbClr val="EA9999"/>
              </a:solidFill>
            </c:spPr>
          </c:dPt>
          <c:dPt>
            <c:idx val="18"/>
            <c:spPr>
              <a:solidFill>
                <a:srgbClr val="F9CB9C"/>
              </a:solidFill>
            </c:spPr>
          </c:dPt>
          <c:dPt>
            <c:idx val="19"/>
            <c:spPr>
              <a:solidFill>
                <a:srgbClr val="FFE599"/>
              </a:solidFill>
            </c:spPr>
          </c:dPt>
          <c:dPt>
            <c:idx val="20"/>
            <c:spPr>
              <a:solidFill>
                <a:srgbClr val="B6D7A8"/>
              </a:solidFill>
            </c:spPr>
          </c:dPt>
          <c:dPt>
            <c:idx val="21"/>
            <c:spPr>
              <a:solidFill>
                <a:srgbClr val="9FC5E8"/>
              </a:solidFill>
            </c:spPr>
          </c:dPt>
          <c:dPt>
            <c:idx val="22"/>
            <c:spPr>
              <a:solidFill>
                <a:srgbClr val="B4A7D6"/>
              </a:solidFill>
            </c:spPr>
          </c:dPt>
          <c:dPt>
            <c:idx val="23"/>
            <c:spPr>
              <a:solidFill>
                <a:srgbClr val="EDF8F9"/>
              </a:solidFill>
            </c:spPr>
          </c:dPt>
          <c:dPt>
            <c:idx val="24"/>
            <c:spPr>
              <a:solidFill>
                <a:srgbClr val="FFF2CC"/>
              </a:solidFill>
            </c:spPr>
          </c:dPt>
          <c:dPt>
            <c:idx val="25"/>
            <c:spPr>
              <a:solidFill>
                <a:srgbClr val="CFE2F3"/>
              </a:solidFill>
            </c:spPr>
          </c:dPt>
          <c:dPt>
            <c:idx val="26"/>
            <c:spPr>
              <a:solidFill>
                <a:srgbClr val="B4A7D6"/>
              </a:solidFill>
            </c:spPr>
          </c:dPt>
          <c:dPt>
            <c:idx val="27"/>
            <c:spPr>
              <a:solidFill>
                <a:srgbClr val="D5A6BD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NOVIEMBRE!$R$17:$R$44</c:f>
            </c:strRef>
          </c:cat>
          <c:val>
            <c:numRef>
              <c:f>NOVIEMBRE!$T$17:$T$44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8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grouping val="stacked"/>
        <c:ser>
          <c:idx val="0"/>
          <c:order val="0"/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F7CB4D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NOVIEMBRE!$G$5:$G$6</c:f>
            </c:strRef>
          </c:cat>
          <c:val>
            <c:numRef>
              <c:f>NOVIEMBRE!$H$5:$H$6</c:f>
              <c:numCache/>
            </c:numRef>
          </c:val>
        </c:ser>
        <c:ser>
          <c:idx val="1"/>
          <c:order val="1"/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C27BA0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NOVIEMBRE!$G$5:$G$6</c:f>
            </c:strRef>
          </c:cat>
          <c:val>
            <c:numRef>
              <c:f>NOVIEMBRE!$I$5:$I$6</c:f>
              <c:numCache/>
            </c:numRef>
          </c:val>
        </c:ser>
        <c:ser>
          <c:idx val="2"/>
          <c:order val="2"/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21607F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NOVIEMBRE!$G$5:$G$6</c:f>
            </c:strRef>
          </c:cat>
          <c:val>
            <c:numRef>
              <c:f>NOVIEMBRE!$J$5:$J$6</c:f>
              <c:numCache/>
            </c:numRef>
          </c:val>
        </c:ser>
        <c:ser>
          <c:idx val="3"/>
          <c:order val="3"/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BFE1F6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NOVIEMBRE!$G$5:$G$6</c:f>
            </c:strRef>
          </c:cat>
          <c:val>
            <c:numRef>
              <c:f>NOVIEMBRE!$K$5:$K$6</c:f>
              <c:numCache/>
            </c:numRef>
          </c:val>
        </c:ser>
        <c:overlap val="100"/>
        <c:axId val="1748877537"/>
        <c:axId val="1169968523"/>
      </c:barChart>
      <c:catAx>
        <c:axId val="174887753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Tahoma"/>
              </a:defRPr>
            </a:pPr>
          </a:p>
        </c:txPr>
        <c:crossAx val="1169968523"/>
      </c:catAx>
      <c:valAx>
        <c:axId val="1169968523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748877537"/>
      </c:valAx>
    </c:plotArea>
    <c:plotVisOnly val="1"/>
  </c:chart>
  <c:spPr>
    <a:solidFill>
      <a:srgbClr val="FFFFFF"/>
    </a:solidFill>
  </c:spPr>
</c:chartSpace>
</file>

<file path=xl/charts/chart8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4637581930914748"/>
          <c:y val="0.09341825902335456"/>
          <c:w val="0.504658985075546"/>
          <c:h val="0.6900212314225053"/>
        </c:manualLayout>
      </c:layout>
      <c:barChart>
        <c:barDir val="col"/>
        <c:ser>
          <c:idx val="0"/>
          <c:order val="0"/>
          <c:tx>
            <c:v>Ingresos esperados</c:v>
          </c:tx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>
                    <a:latin typeface="Nunito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NOVIEMBRE!$G$41</c:f>
              <c:numCache/>
            </c:numRef>
          </c:val>
        </c:ser>
        <c:ser>
          <c:idx val="1"/>
          <c:order val="1"/>
          <c:tx>
            <c:v>Ingresos reales</c:v>
          </c:tx>
          <c:spPr>
            <a:solidFill>
              <a:srgbClr val="674EA7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>
                      <a:latin typeface="Nunito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NOVIEMBRE!$H$41</c:f>
              <c:numCache/>
            </c:numRef>
          </c:val>
        </c:ser>
        <c:axId val="1558771605"/>
        <c:axId val="1480467288"/>
      </c:barChart>
      <c:catAx>
        <c:axId val="155877160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480467288"/>
      </c:catAx>
      <c:valAx>
        <c:axId val="1480467288"/>
        <c:scaling>
          <c:orientation val="minMax"/>
          <c:min val="0.0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558771605"/>
      </c:valAx>
    </c:plotArea>
    <c:legend>
      <c:legendPos val="b"/>
      <c:legendEntry>
        <c:idx val="0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ayout>
        <c:manualLayout>
          <c:xMode val="edge"/>
          <c:yMode val="edge"/>
          <c:x val="0.10453693170803736"/>
          <c:y val="0.8286052460003007"/>
        </c:manualLayout>
      </c:layout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Nunito"/>
            </a:defRPr>
          </a:pPr>
        </a:p>
      </c:txPr>
    </c:legend>
    <c:plotVisOnly val="1"/>
  </c:chart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4637581930914748"/>
          <c:y val="0.09341825902335456"/>
          <c:w val="0.504658985075546"/>
          <c:h val="0.6900212314225053"/>
        </c:manualLayout>
      </c:layout>
      <c:barChart>
        <c:barDir val="col"/>
        <c:ser>
          <c:idx val="0"/>
          <c:order val="0"/>
          <c:tx>
            <c:v>Ingresos esperados</c:v>
          </c:tx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>
                    <a:latin typeface="Nunito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ENERO!$G$41</c:f>
              <c:numCache/>
            </c:numRef>
          </c:val>
        </c:ser>
        <c:ser>
          <c:idx val="1"/>
          <c:order val="1"/>
          <c:tx>
            <c:v>Ingresos reales</c:v>
          </c:tx>
          <c:spPr>
            <a:solidFill>
              <a:srgbClr val="90D7DD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>
                      <a:latin typeface="Nunito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ENERO!$H$41</c:f>
              <c:numCache/>
            </c:numRef>
          </c:val>
        </c:ser>
        <c:axId val="414285156"/>
        <c:axId val="358915767"/>
      </c:barChart>
      <c:catAx>
        <c:axId val="4142851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358915767"/>
      </c:catAx>
      <c:valAx>
        <c:axId val="358915767"/>
        <c:scaling>
          <c:orientation val="minMax"/>
          <c:min val="0.0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414285156"/>
      </c:valAx>
    </c:plotArea>
    <c:legend>
      <c:legendPos val="b"/>
      <c:legendEntry>
        <c:idx val="0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ayout>
        <c:manualLayout>
          <c:xMode val="edge"/>
          <c:yMode val="edge"/>
          <c:x val="0.10453693170803736"/>
          <c:y val="0.8286052460003007"/>
        </c:manualLayout>
      </c:layout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Nunito"/>
            </a:defRPr>
          </a:pPr>
        </a:p>
      </c:txPr>
    </c:legend>
    <c:plotVisOnly val="1"/>
  </c:chart>
</c:chartSpace>
</file>

<file path=xl/charts/chart90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04257493966518482"/>
          <c:y val="0.08879582030382853"/>
          <c:w val="0.9148501206696303"/>
          <c:h val="0.6484903253924"/>
        </c:manualLayout>
      </c:layout>
      <c:barChart>
        <c:barDir val="bar"/>
        <c:ser>
          <c:idx val="0"/>
          <c:order val="0"/>
          <c:tx>
            <c:v>Gastos fijos reales</c:v>
          </c:tx>
          <c:spPr>
            <a:solidFill>
              <a:srgbClr val="FEF2CD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 sz="9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NOVIEMBRE!$M$45</c:f>
              <c:numCache/>
            </c:numRef>
          </c:val>
        </c:ser>
        <c:ser>
          <c:idx val="1"/>
          <c:order val="1"/>
          <c:tx>
            <c:v>Gastos fijos esperados</c:v>
          </c:tx>
          <c:spPr>
            <a:solidFill>
              <a:srgbClr val="FDD768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b="1" i="0">
                        <a:solidFill>
                          <a:srgbClr val="000000"/>
                        </a:solidFill>
                        <a:latin typeface="Roboto"/>
                      </a:rPr>
                      <a:t>[VALOR]</a:t>
                    </a:r>
                  </a:p>
                </c:rich>
              </c:tx>
              <c:numFmt formatCode="General" sourceLinked="1"/>
              <c:txPr>
                <a:bodyPr/>
                <a:lstStyle/>
                <a:p>
                  <a:pPr lvl="0">
                    <a:defRPr b="1" i="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NOVIEMBRE!$L$45</c:f>
              <c:numCache/>
            </c:numRef>
          </c:val>
        </c:ser>
        <c:axId val="914402462"/>
        <c:axId val="504287776"/>
      </c:barChart>
      <c:catAx>
        <c:axId val="914402462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504287776"/>
      </c:catAx>
      <c:valAx>
        <c:axId val="504287776"/>
        <c:scaling>
          <c:orientation val="minMax"/>
          <c:max val="1500.0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,##0\ [$€-1]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914402462"/>
        <c:crosses val="max"/>
      </c:valAx>
    </c:plotArea>
    <c:legend>
      <c:legendPos val="b"/>
      <c:legendEntry>
        <c:idx val="0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9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3674044454809794"/>
          <c:y val="0.03167522614078913"/>
          <c:w val="0.32729580993293034"/>
          <c:h val="0.6136395372947172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rgbClr val="FFE599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NOVIEMBRE!$H$7:$I$7</c:f>
            </c:strRef>
          </c:cat>
          <c:val>
            <c:numRef>
              <c:f>NOVIEMBRE!$H$6:$I$6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11"/>
      </c:doughnutChart>
    </c:plotArea>
    <c:legend>
      <c:legendPos val="b"/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9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3845003720696775"/>
          <c:y val="0.15746148960184977"/>
          <c:w val="0.5388888888888889"/>
          <c:h val="0.8981481481481481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chemeClr val="accent6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val>
            <c:numRef>
              <c:f>NOVIEMBRE!$D$6:$E$6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75"/>
      </c:doughnutChart>
    </c:plotArea>
    <c:plotVisOnly val="1"/>
  </c:chart>
</c:chartSpace>
</file>

<file path=xl/charts/chart93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doughnutChart>
        <c:varyColors val="1"/>
        <c:ser>
          <c:idx val="0"/>
          <c:order val="0"/>
          <c:dPt>
            <c:idx val="0"/>
            <c:spPr>
              <a:solidFill>
                <a:srgbClr val="EAD1DC"/>
              </a:solidFill>
            </c:spPr>
          </c:dPt>
          <c:dPt>
            <c:idx val="1"/>
            <c:spPr>
              <a:solidFill>
                <a:schemeClr val="accent4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0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1000">
                        <a:solidFill>
                          <a:srgbClr val="3F3F3F"/>
                        </a:solidFill>
                        <a:latin typeface="Nunito"/>
                      </a:rPr>
                      <a:t>[NOMBRE DE CATEGORÍA]
[PORCENTAJE]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(NOVIEMBRE!$U$6,NOVIEMBRE!$W$6)</c:f>
            </c:strRef>
          </c:cat>
          <c:val>
            <c:numRef>
              <c:f>(NOVIEMBRE!$U$7,NOVIEMBRE!$W$7)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25"/>
      </c:doughnutChart>
    </c:plotArea>
    <c:plotVisOnly val="1"/>
  </c:chart>
</c:chartSpace>
</file>

<file path=xl/charts/chart94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pieChart>
        <c:varyColors val="1"/>
        <c:ser>
          <c:idx val="0"/>
          <c:order val="0"/>
          <c:dPt>
            <c:idx val="0"/>
            <c:spPr>
              <a:solidFill>
                <a:schemeClr val="accent5"/>
              </a:solidFill>
            </c:spPr>
          </c:dPt>
          <c:dPt>
            <c:idx val="1"/>
            <c:spPr>
              <a:solidFill>
                <a:srgbClr val="D5A6BD"/>
              </a:solidFill>
            </c:spPr>
          </c:dPt>
          <c:dPt>
            <c:idx val="2"/>
            <c:spPr>
              <a:solidFill>
                <a:srgbClr val="C9DAF8"/>
              </a:solidFill>
            </c:spPr>
          </c:dPt>
          <c:dPt>
            <c:idx val="3"/>
            <c:spPr>
              <a:solidFill>
                <a:srgbClr val="6FA8DC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0" i="0">
                        <a:solidFill>
                          <a:srgbClr val="000000"/>
                        </a:solidFill>
                        <a:latin typeface="+mn-lt"/>
                      </a:defRPr>
                    </a:pPr>
                    <a:r>
                      <a:rPr b="0" i="0">
                        <a:solidFill>
                          <a:srgbClr val="000000"/>
                        </a:solidFill>
                        <a:latin typeface="+mn-lt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tx>
                <c:rich>
                  <a:bodyPr/>
                  <a:lstStyle/>
                  <a:p>
                    <a:pPr lvl="0">
                      <a:defRPr b="1" i="0" sz="900">
                        <a:solidFill>
                          <a:srgbClr val="3F3F3F"/>
                        </a:solidFill>
                        <a:latin typeface="Nunito"/>
                      </a:defRPr>
                    </a:pPr>
                    <a:r>
                      <a:rPr b="1" i="0" sz="900">
                        <a:solidFill>
                          <a:srgbClr val="3F3F3F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NOVIEMBRE!$X$14:$X$17</c:f>
            </c:strRef>
          </c:cat>
          <c:val>
            <c:numRef>
              <c:f>NOVIEMBRE!$Y$14:$Y$17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95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600">
                <a:solidFill>
                  <a:srgbClr val="757575"/>
                </a:solidFill>
                <a:latin typeface="+mn-lt"/>
              </a:defRPr>
            </a:pPr>
            <a:r>
              <a:rPr b="1" i="0" sz="1600">
                <a:solidFill>
                  <a:srgbClr val="757575"/>
                </a:solidFill>
                <a:latin typeface="+mn-lt"/>
              </a:rPr>
              <a:t>GASTOS POR CATEGORÍAS</a:t>
            </a:r>
          </a:p>
        </c:rich>
      </c:tx>
      <c:overlay val="0"/>
    </c:title>
    <c:plotArea>
      <c:layout>
        <c:manualLayout>
          <c:xMode val="edge"/>
          <c:yMode val="edge"/>
          <c:x val="0.12059237677156996"/>
          <c:y val="0.14192534607962778"/>
          <c:w val="0.7619196933725706"/>
          <c:h val="0.9023342579111994"/>
        </c:manualLayout>
      </c:layout>
      <c:pieChart>
        <c:varyColors val="1"/>
        <c:ser>
          <c:idx val="0"/>
          <c:order val="0"/>
          <c:dPt>
            <c:idx val="0"/>
            <c:spPr>
              <a:solidFill>
                <a:srgbClr val="4285F4"/>
              </a:solidFill>
            </c:spPr>
          </c:dPt>
          <c:dPt>
            <c:idx val="1"/>
            <c:spPr>
              <a:solidFill>
                <a:srgbClr val="F4CCCC"/>
              </a:solidFill>
            </c:spPr>
          </c:dPt>
          <c:dPt>
            <c:idx val="2"/>
            <c:spPr>
              <a:solidFill>
                <a:srgbClr val="FCE5CD"/>
              </a:solidFill>
            </c:spPr>
          </c:dPt>
          <c:dPt>
            <c:idx val="3"/>
            <c:spPr>
              <a:solidFill>
                <a:srgbClr val="EAD1DC"/>
              </a:solidFill>
            </c:spPr>
          </c:dPt>
          <c:dPt>
            <c:idx val="4"/>
            <c:spPr>
              <a:solidFill>
                <a:srgbClr val="F4CCCC"/>
              </a:solidFill>
            </c:spPr>
          </c:dPt>
          <c:dPt>
            <c:idx val="5"/>
            <c:spPr>
              <a:solidFill>
                <a:srgbClr val="FFF2CC"/>
              </a:solidFill>
            </c:spPr>
          </c:dPt>
          <c:dPt>
            <c:idx val="6"/>
            <c:spPr>
              <a:solidFill>
                <a:srgbClr val="D9EAD3"/>
              </a:solidFill>
            </c:spPr>
          </c:dPt>
          <c:dPt>
            <c:idx val="7"/>
            <c:spPr>
              <a:solidFill>
                <a:srgbClr val="D0E0E3"/>
              </a:solidFill>
            </c:spPr>
          </c:dPt>
          <c:dPt>
            <c:idx val="8"/>
            <c:spPr>
              <a:solidFill>
                <a:srgbClr val="C9DAF8"/>
              </a:solidFill>
            </c:spPr>
          </c:dPt>
          <c:dPt>
            <c:idx val="9"/>
            <c:spPr>
              <a:solidFill>
                <a:srgbClr val="CFE2F3"/>
              </a:solidFill>
            </c:spPr>
          </c:dPt>
          <c:dPt>
            <c:idx val="10"/>
            <c:spPr>
              <a:solidFill>
                <a:srgbClr val="D9D2E9"/>
              </a:solidFill>
            </c:spPr>
          </c:dPt>
          <c:dPt>
            <c:idx val="11"/>
            <c:spPr>
              <a:solidFill>
                <a:srgbClr val="D9D2E9"/>
              </a:solidFill>
            </c:spPr>
          </c:dPt>
          <c:dPt>
            <c:idx val="12"/>
            <c:spPr>
              <a:solidFill>
                <a:srgbClr val="D5A6BD"/>
              </a:solidFill>
            </c:spPr>
          </c:dPt>
          <c:dPt>
            <c:idx val="13"/>
            <c:spPr>
              <a:solidFill>
                <a:srgbClr val="9FC5E8"/>
              </a:solidFill>
            </c:spPr>
          </c:dPt>
          <c:dPt>
            <c:idx val="14"/>
            <c:spPr>
              <a:solidFill>
                <a:srgbClr val="B4A7D6"/>
              </a:solidFill>
            </c:spPr>
          </c:dPt>
          <c:dPt>
            <c:idx val="15"/>
            <c:spPr>
              <a:solidFill>
                <a:srgbClr val="D5A6BD"/>
              </a:solidFill>
            </c:spPr>
          </c:dPt>
          <c:dPt>
            <c:idx val="16"/>
            <c:spPr>
              <a:solidFill>
                <a:srgbClr val="DD7E6B"/>
              </a:solidFill>
            </c:spPr>
          </c:dPt>
          <c:dPt>
            <c:idx val="17"/>
            <c:spPr>
              <a:solidFill>
                <a:srgbClr val="EA9999"/>
              </a:solidFill>
            </c:spPr>
          </c:dPt>
          <c:dPt>
            <c:idx val="18"/>
            <c:spPr>
              <a:solidFill>
                <a:srgbClr val="F9CB9C"/>
              </a:solidFill>
            </c:spPr>
          </c:dPt>
          <c:dPt>
            <c:idx val="19"/>
            <c:spPr>
              <a:solidFill>
                <a:srgbClr val="FFE599"/>
              </a:solidFill>
            </c:spPr>
          </c:dPt>
          <c:dPt>
            <c:idx val="20"/>
            <c:spPr>
              <a:solidFill>
                <a:srgbClr val="B6D7A8"/>
              </a:solidFill>
            </c:spPr>
          </c:dPt>
          <c:dPt>
            <c:idx val="21"/>
            <c:spPr>
              <a:solidFill>
                <a:srgbClr val="9FC5E8"/>
              </a:solidFill>
            </c:spPr>
          </c:dPt>
          <c:dPt>
            <c:idx val="22"/>
            <c:spPr>
              <a:solidFill>
                <a:srgbClr val="B4A7D6"/>
              </a:solidFill>
            </c:spPr>
          </c:dPt>
          <c:dPt>
            <c:idx val="23"/>
            <c:spPr>
              <a:solidFill>
                <a:srgbClr val="EDF8F9"/>
              </a:solidFill>
            </c:spPr>
          </c:dPt>
          <c:dPt>
            <c:idx val="24"/>
            <c:spPr>
              <a:solidFill>
                <a:srgbClr val="FFF2CC"/>
              </a:solidFill>
            </c:spPr>
          </c:dPt>
          <c:dPt>
            <c:idx val="25"/>
            <c:spPr>
              <a:solidFill>
                <a:srgbClr val="CFE2F3"/>
              </a:solidFill>
            </c:spPr>
          </c:dPt>
          <c:dPt>
            <c:idx val="26"/>
            <c:spPr>
              <a:solidFill>
                <a:srgbClr val="B4A7D6"/>
              </a:solidFill>
            </c:spPr>
          </c:dPt>
          <c:dPt>
            <c:idx val="27"/>
            <c:spPr>
              <a:solidFill>
                <a:srgbClr val="D5A6BD"/>
              </a:solidFill>
            </c:spPr>
          </c:dPt>
          <c:dLbls>
            <c:showLegendKey val="0"/>
            <c:showVal val="0"/>
            <c:showCatName val="0"/>
            <c:showSerName val="0"/>
            <c:showPercent val="0"/>
            <c:showBubbleSize val="0"/>
            <c:showLeaderLines val="1"/>
          </c:dLbls>
          <c:cat>
            <c:strRef>
              <c:f>DICIEMBRE!$R$17:$R$44</c:f>
            </c:strRef>
          </c:cat>
          <c:val>
            <c:numRef>
              <c:f>DICIEMBRE!$T$17:$T$44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firstSliceAng val="0"/>
      </c:pieChart>
    </c:plotArea>
    <c:plotVisOnly val="1"/>
  </c:chart>
</c:chartSpace>
</file>

<file path=xl/charts/chart96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/>
      <c:barChart>
        <c:barDir val="col"/>
        <c:grouping val="stacked"/>
        <c:ser>
          <c:idx val="0"/>
          <c:order val="0"/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F7CB4D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DICIEMBRE!$G$5:$G$6</c:f>
            </c:strRef>
          </c:cat>
          <c:val>
            <c:numRef>
              <c:f>DICIEMBRE!$H$5:$H$6</c:f>
              <c:numCache/>
            </c:numRef>
          </c:val>
        </c:ser>
        <c:ser>
          <c:idx val="1"/>
          <c:order val="1"/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C27BA0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DICIEMBRE!$G$5:$G$6</c:f>
            </c:strRef>
          </c:cat>
          <c:val>
            <c:numRef>
              <c:f>DICIEMBRE!$I$5:$I$6</c:f>
              <c:numCache/>
            </c:numRef>
          </c:val>
        </c:ser>
        <c:ser>
          <c:idx val="2"/>
          <c:order val="2"/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21607F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DICIEMBRE!$G$5:$G$6</c:f>
            </c:strRef>
          </c:cat>
          <c:val>
            <c:numRef>
              <c:f>DICIEMBRE!$J$5:$J$6</c:f>
              <c:numCache/>
            </c:numRef>
          </c:val>
        </c:ser>
        <c:ser>
          <c:idx val="3"/>
          <c:order val="3"/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dPt>
            <c:idx val="1"/>
            <c:spPr>
              <a:solidFill>
                <a:srgbClr val="BFE1F6"/>
              </a:solidFill>
              <a:ln cmpd="sng">
                <a:solidFill>
                  <a:srgbClr val="000000"/>
                </a:solidFill>
              </a:ln>
            </c:spPr>
          </c:dPt>
          <c:cat>
            <c:strRef>
              <c:f>DICIEMBRE!$G$5:$G$6</c:f>
            </c:strRef>
          </c:cat>
          <c:val>
            <c:numRef>
              <c:f>DICIEMBRE!$K$5:$K$6</c:f>
              <c:numCache/>
            </c:numRef>
          </c:val>
        </c:ser>
        <c:overlap val="100"/>
        <c:axId val="1225793184"/>
        <c:axId val="726978935"/>
      </c:barChart>
      <c:catAx>
        <c:axId val="12257931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Tahoma"/>
              </a:defRPr>
            </a:pPr>
          </a:p>
        </c:txPr>
        <c:crossAx val="726978935"/>
      </c:catAx>
      <c:valAx>
        <c:axId val="726978935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225793184"/>
      </c:valAx>
    </c:plotArea>
    <c:plotVisOnly val="1"/>
  </c:chart>
  <c:spPr>
    <a:solidFill>
      <a:srgbClr val="FFFFFF"/>
    </a:solidFill>
  </c:spPr>
</c:chartSpace>
</file>

<file path=xl/charts/chart97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24637581930914748"/>
          <c:y val="0.09341825902335456"/>
          <c:w val="0.504658985075546"/>
          <c:h val="0.6900212314225053"/>
        </c:manualLayout>
      </c:layout>
      <c:barChart>
        <c:barDir val="col"/>
        <c:ser>
          <c:idx val="0"/>
          <c:order val="0"/>
          <c:tx>
            <c:v>Ingresos esperados</c:v>
          </c:tx>
          <c:spPr>
            <a:solidFill>
              <a:srgbClr val="26A69A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>
                    <a:latin typeface="Nunito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DICIEMBRE!$G$41</c:f>
              <c:numCache/>
            </c:numRef>
          </c:val>
        </c:ser>
        <c:ser>
          <c:idx val="1"/>
          <c:order val="1"/>
          <c:tx>
            <c:v>Ingresos reales</c:v>
          </c:tx>
          <c:spPr>
            <a:solidFill>
              <a:srgbClr val="674EA7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>
                      <a:latin typeface="Nunito"/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DICIEMBRE!$H$41</c:f>
              <c:numCache/>
            </c:numRef>
          </c:val>
        </c:ser>
        <c:axId val="502122440"/>
        <c:axId val="1663021427"/>
      </c:barChart>
      <c:catAx>
        <c:axId val="5021224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663021427"/>
      </c:catAx>
      <c:valAx>
        <c:axId val="1663021427"/>
        <c:scaling>
          <c:orientation val="minMax"/>
          <c:min val="0.0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502122440"/>
      </c:valAx>
    </c:plotArea>
    <c:legend>
      <c:legendPos val="b"/>
      <c:legendEntry>
        <c:idx val="0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 sz="1000">
                <a:latin typeface="Nunito"/>
              </a:defRPr>
            </a:pPr>
          </a:p>
        </c:txPr>
      </c:legendEntry>
      <c:layout>
        <c:manualLayout>
          <c:xMode val="edge"/>
          <c:yMode val="edge"/>
          <c:x val="0.10453693170803736"/>
          <c:y val="0.8286052460003007"/>
        </c:manualLayout>
      </c:layout>
      <c:overlay val="0"/>
      <c:txPr>
        <a:bodyPr/>
        <a:lstStyle/>
        <a:p>
          <a:pPr lvl="0">
            <a:defRPr b="0" i="0" sz="1000">
              <a:solidFill>
                <a:srgbClr val="1A1A1A"/>
              </a:solidFill>
              <a:latin typeface="Nunito"/>
            </a:defRPr>
          </a:pPr>
        </a:p>
      </c:txPr>
    </c:legend>
    <c:plotVisOnly val="1"/>
  </c:chart>
</c:chartSpace>
</file>

<file path=xl/charts/chart98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04257493966518482"/>
          <c:y val="0.08879582030382853"/>
          <c:w val="0.9148501206696303"/>
          <c:h val="0.6484903253924"/>
        </c:manualLayout>
      </c:layout>
      <c:barChart>
        <c:barDir val="bar"/>
        <c:ser>
          <c:idx val="0"/>
          <c:order val="0"/>
          <c:tx>
            <c:v>Gastos fijos reales</c:v>
          </c:tx>
          <c:spPr>
            <a:solidFill>
              <a:srgbClr val="FEF2CD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 sz="90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DICIEMBRE!$M$45</c:f>
              <c:numCache/>
            </c:numRef>
          </c:val>
        </c:ser>
        <c:ser>
          <c:idx val="1"/>
          <c:order val="1"/>
          <c:tx>
            <c:v>Gastos fijos esperados</c:v>
          </c:tx>
          <c:spPr>
            <a:solidFill>
              <a:srgbClr val="FDD768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>
                        <a:solidFill>
                          <a:srgbClr val="000000"/>
                        </a:solidFill>
                        <a:latin typeface="Roboto"/>
                      </a:defRPr>
                    </a:pPr>
                    <a:r>
                      <a:rPr b="1" i="0">
                        <a:solidFill>
                          <a:srgbClr val="000000"/>
                        </a:solidFill>
                        <a:latin typeface="Roboto"/>
                      </a:rPr>
                      <a:t>[VALOR]</a:t>
                    </a:r>
                  </a:p>
                </c:rich>
              </c:tx>
              <c:numFmt formatCode="General" sourceLinked="1"/>
              <c:txPr>
                <a:bodyPr/>
                <a:lstStyle/>
                <a:p>
                  <a:pPr lvl="0">
                    <a:defRPr b="1" i="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/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val>
            <c:numRef>
              <c:f>DICIEMBRE!$L$45</c:f>
              <c:numCache/>
            </c:numRef>
          </c:val>
        </c:ser>
        <c:axId val="1583013955"/>
        <c:axId val="886356656"/>
      </c:barChart>
      <c:catAx>
        <c:axId val="1583013955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886356656"/>
      </c:catAx>
      <c:valAx>
        <c:axId val="886356656"/>
        <c:scaling>
          <c:orientation val="minMax"/>
          <c:max val="1500.0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#,##0\ [$€-1]" sourceLinked="0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583013955"/>
        <c:crosses val="max"/>
      </c:valAx>
    </c:plotArea>
    <c:legend>
      <c:legendPos val="b"/>
      <c:legendEntry>
        <c:idx val="0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legendEntry>
        <c:idx val="1"/>
        <c:txPr>
          <a:bodyPr/>
          <a:lstStyle/>
          <a:p>
            <a:pPr lvl="0">
              <a:defRPr b="0" i="0">
                <a:solidFill>
                  <a:srgbClr val="1A1A1A"/>
                </a:solidFill>
                <a:latin typeface="Nunito"/>
              </a:defRPr>
            </a:pPr>
          </a:p>
        </c:txPr>
      </c:legendEntry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charts/chart99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3674044454809794"/>
          <c:y val="0.03167522614078913"/>
          <c:w val="0.32729580993293034"/>
          <c:h val="0.6136395372947172"/>
        </c:manualLayout>
      </c:layout>
      <c:doughnutChart>
        <c:varyColors val="1"/>
        <c:ser>
          <c:idx val="0"/>
          <c:order val="0"/>
          <c:dPt>
            <c:idx val="0"/>
            <c:spPr>
              <a:solidFill>
                <a:srgbClr val="FFE599"/>
              </a:solidFill>
            </c:spPr>
          </c:dPt>
          <c:dLbls>
            <c:dLbl>
              <c:idx val="0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pPr lvl="0">
                      <a:defRPr b="1" i="0" sz="1100">
                        <a:solidFill>
                          <a:srgbClr val="000000"/>
                        </a:solidFill>
                        <a:latin typeface="Nunito"/>
                      </a:defRPr>
                    </a:pPr>
                    <a:r>
                      <a:rPr b="1" i="0" sz="1100">
                        <a:solidFill>
                          <a:srgbClr val="000000"/>
                        </a:solidFill>
                        <a:latin typeface="Nunito"/>
                      </a:rPr>
                      <a:t>[PORCENTAJE]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1"/>
          </c:dLbls>
          <c:cat>
            <c:strRef>
              <c:f>DICIEMBRE!$H$7:$I$7</c:f>
            </c:strRef>
          </c:cat>
          <c:val>
            <c:numRef>
              <c:f>DICIEMBRE!$H$6:$I$6</c:f>
              <c:numCache/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holeSize val="11"/>
      </c:doughnutChart>
    </c:plotArea>
    <c:legend>
      <c:legendPos val="b"/>
      <c:overlay val="0"/>
      <c:txPr>
        <a:bodyPr/>
        <a:lstStyle/>
        <a:p>
          <a:pPr lvl="0">
            <a:defRPr b="1" i="0">
              <a:solidFill>
                <a:srgbClr val="1A1A1A"/>
              </a:solidFill>
              <a:latin typeface="+mn-lt"/>
            </a:defRPr>
          </a:pPr>
        </a:p>
      </c:txPr>
    </c:legend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jpg"/></Relationships>
</file>

<file path=xl/drawings/_rels/drawing10.xml.rels><?xml version="1.0" encoding="UTF-8" standalone="yes"?><Relationships xmlns="http://schemas.openxmlformats.org/package/2006/relationships"><Relationship Id="rId1" Type="http://schemas.openxmlformats.org/officeDocument/2006/relationships/chart" Target="../charts/chart63.xml"/><Relationship Id="rId2" Type="http://schemas.openxmlformats.org/officeDocument/2006/relationships/chart" Target="../charts/chart64.xml"/><Relationship Id="rId3" Type="http://schemas.openxmlformats.org/officeDocument/2006/relationships/chart" Target="../charts/chart65.xml"/><Relationship Id="rId4" Type="http://schemas.openxmlformats.org/officeDocument/2006/relationships/chart" Target="../charts/chart66.xml"/><Relationship Id="rId5" Type="http://schemas.openxmlformats.org/officeDocument/2006/relationships/chart" Target="../charts/chart67.xml"/><Relationship Id="rId6" Type="http://schemas.openxmlformats.org/officeDocument/2006/relationships/chart" Target="../charts/chart68.xml"/><Relationship Id="rId7" Type="http://schemas.openxmlformats.org/officeDocument/2006/relationships/chart" Target="../charts/chart69.xml"/><Relationship Id="rId8" Type="http://schemas.openxmlformats.org/officeDocument/2006/relationships/chart" Target="../charts/chart70.xml"/></Relationships>
</file>

<file path=xl/drawings/_rels/drawing11.xml.rels><?xml version="1.0" encoding="UTF-8" standalone="yes"?><Relationships xmlns="http://schemas.openxmlformats.org/package/2006/relationships"><Relationship Id="rId1" Type="http://schemas.openxmlformats.org/officeDocument/2006/relationships/chart" Target="../charts/chart71.xml"/><Relationship Id="rId2" Type="http://schemas.openxmlformats.org/officeDocument/2006/relationships/chart" Target="../charts/chart72.xml"/><Relationship Id="rId3" Type="http://schemas.openxmlformats.org/officeDocument/2006/relationships/chart" Target="../charts/chart73.xml"/><Relationship Id="rId4" Type="http://schemas.openxmlformats.org/officeDocument/2006/relationships/chart" Target="../charts/chart74.xml"/><Relationship Id="rId5" Type="http://schemas.openxmlformats.org/officeDocument/2006/relationships/chart" Target="../charts/chart75.xml"/><Relationship Id="rId6" Type="http://schemas.openxmlformats.org/officeDocument/2006/relationships/chart" Target="../charts/chart76.xml"/><Relationship Id="rId7" Type="http://schemas.openxmlformats.org/officeDocument/2006/relationships/chart" Target="../charts/chart77.xml"/><Relationship Id="rId8" Type="http://schemas.openxmlformats.org/officeDocument/2006/relationships/chart" Target="../charts/chart78.xml"/></Relationships>
</file>

<file path=xl/drawings/_rels/drawing12.xml.rels><?xml version="1.0" encoding="UTF-8" standalone="yes"?><Relationships xmlns="http://schemas.openxmlformats.org/package/2006/relationships"><Relationship Id="rId1" Type="http://schemas.openxmlformats.org/officeDocument/2006/relationships/chart" Target="../charts/chart79.xml"/><Relationship Id="rId2" Type="http://schemas.openxmlformats.org/officeDocument/2006/relationships/chart" Target="../charts/chart80.xml"/><Relationship Id="rId3" Type="http://schemas.openxmlformats.org/officeDocument/2006/relationships/chart" Target="../charts/chart81.xml"/><Relationship Id="rId4" Type="http://schemas.openxmlformats.org/officeDocument/2006/relationships/chart" Target="../charts/chart82.xml"/><Relationship Id="rId5" Type="http://schemas.openxmlformats.org/officeDocument/2006/relationships/chart" Target="../charts/chart83.xml"/><Relationship Id="rId6" Type="http://schemas.openxmlformats.org/officeDocument/2006/relationships/chart" Target="../charts/chart84.xml"/><Relationship Id="rId7" Type="http://schemas.openxmlformats.org/officeDocument/2006/relationships/chart" Target="../charts/chart85.xml"/><Relationship Id="rId8" Type="http://schemas.openxmlformats.org/officeDocument/2006/relationships/chart" Target="../charts/chart86.xml"/></Relationships>
</file>

<file path=xl/drawings/_rels/drawing13.xml.rels><?xml version="1.0" encoding="UTF-8" standalone="yes"?><Relationships xmlns="http://schemas.openxmlformats.org/package/2006/relationships"><Relationship Id="rId1" Type="http://schemas.openxmlformats.org/officeDocument/2006/relationships/chart" Target="../charts/chart87.xml"/><Relationship Id="rId2" Type="http://schemas.openxmlformats.org/officeDocument/2006/relationships/chart" Target="../charts/chart88.xml"/><Relationship Id="rId3" Type="http://schemas.openxmlformats.org/officeDocument/2006/relationships/chart" Target="../charts/chart89.xml"/><Relationship Id="rId4" Type="http://schemas.openxmlformats.org/officeDocument/2006/relationships/chart" Target="../charts/chart90.xml"/><Relationship Id="rId5" Type="http://schemas.openxmlformats.org/officeDocument/2006/relationships/chart" Target="../charts/chart91.xml"/><Relationship Id="rId6" Type="http://schemas.openxmlformats.org/officeDocument/2006/relationships/chart" Target="../charts/chart92.xml"/><Relationship Id="rId7" Type="http://schemas.openxmlformats.org/officeDocument/2006/relationships/chart" Target="../charts/chart93.xml"/><Relationship Id="rId8" Type="http://schemas.openxmlformats.org/officeDocument/2006/relationships/chart" Target="../charts/chart94.xml"/></Relationships>
</file>

<file path=xl/drawings/_rels/drawing14.xml.rels><?xml version="1.0" encoding="UTF-8" standalone="yes"?><Relationships xmlns="http://schemas.openxmlformats.org/package/2006/relationships"><Relationship Id="rId1" Type="http://schemas.openxmlformats.org/officeDocument/2006/relationships/chart" Target="../charts/chart95.xml"/><Relationship Id="rId2" Type="http://schemas.openxmlformats.org/officeDocument/2006/relationships/chart" Target="../charts/chart96.xml"/><Relationship Id="rId3" Type="http://schemas.openxmlformats.org/officeDocument/2006/relationships/chart" Target="../charts/chart97.xml"/><Relationship Id="rId4" Type="http://schemas.openxmlformats.org/officeDocument/2006/relationships/chart" Target="../charts/chart98.xml"/><Relationship Id="rId5" Type="http://schemas.openxmlformats.org/officeDocument/2006/relationships/chart" Target="../charts/chart99.xml"/><Relationship Id="rId6" Type="http://schemas.openxmlformats.org/officeDocument/2006/relationships/chart" Target="../charts/chart100.xml"/><Relationship Id="rId7" Type="http://schemas.openxmlformats.org/officeDocument/2006/relationships/chart" Target="../charts/chart101.xml"/><Relationship Id="rId8" Type="http://schemas.openxmlformats.org/officeDocument/2006/relationships/chart" Target="../charts/chart102.xml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<Relationship Id="rId5" Type="http://schemas.openxmlformats.org/officeDocument/2006/relationships/chart" Target="../charts/chart5.xml"/><Relationship Id="rId6" Type="http://schemas.openxmlformats.org/officeDocument/2006/relationships/chart" Target="../charts/chart6.xml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chart" Target="../charts/chart8.xml"/><Relationship Id="rId3" Type="http://schemas.openxmlformats.org/officeDocument/2006/relationships/chart" Target="../charts/chart9.xml"/><Relationship Id="rId4" Type="http://schemas.openxmlformats.org/officeDocument/2006/relationships/chart" Target="../charts/chart10.xml"/><Relationship Id="rId5" Type="http://schemas.openxmlformats.org/officeDocument/2006/relationships/chart" Target="../charts/chart11.xml"/><Relationship Id="rId6" Type="http://schemas.openxmlformats.org/officeDocument/2006/relationships/chart" Target="../charts/chart12.xml"/><Relationship Id="rId7" Type="http://schemas.openxmlformats.org/officeDocument/2006/relationships/chart" Target="../charts/chart13.xml"/><Relationship Id="rId8" Type="http://schemas.openxmlformats.org/officeDocument/2006/relationships/chart" Target="../charts/chart14.xml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chart" Target="../charts/chart15.xml"/><Relationship Id="rId2" Type="http://schemas.openxmlformats.org/officeDocument/2006/relationships/chart" Target="../charts/chart16.xml"/><Relationship Id="rId3" Type="http://schemas.openxmlformats.org/officeDocument/2006/relationships/chart" Target="../charts/chart17.xml"/><Relationship Id="rId4" Type="http://schemas.openxmlformats.org/officeDocument/2006/relationships/chart" Target="../charts/chart18.xml"/><Relationship Id="rId5" Type="http://schemas.openxmlformats.org/officeDocument/2006/relationships/chart" Target="../charts/chart19.xml"/><Relationship Id="rId6" Type="http://schemas.openxmlformats.org/officeDocument/2006/relationships/chart" Target="../charts/chart20.xml"/><Relationship Id="rId7" Type="http://schemas.openxmlformats.org/officeDocument/2006/relationships/chart" Target="../charts/chart21.xml"/><Relationship Id="rId8" Type="http://schemas.openxmlformats.org/officeDocument/2006/relationships/chart" Target="../charts/chart22.xml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chart" Target="../charts/chart23.xml"/><Relationship Id="rId2" Type="http://schemas.openxmlformats.org/officeDocument/2006/relationships/chart" Target="../charts/chart24.xml"/><Relationship Id="rId3" Type="http://schemas.openxmlformats.org/officeDocument/2006/relationships/chart" Target="../charts/chart25.xml"/><Relationship Id="rId4" Type="http://schemas.openxmlformats.org/officeDocument/2006/relationships/chart" Target="../charts/chart26.xml"/><Relationship Id="rId5" Type="http://schemas.openxmlformats.org/officeDocument/2006/relationships/chart" Target="../charts/chart27.xml"/><Relationship Id="rId6" Type="http://schemas.openxmlformats.org/officeDocument/2006/relationships/chart" Target="../charts/chart28.xml"/><Relationship Id="rId7" Type="http://schemas.openxmlformats.org/officeDocument/2006/relationships/chart" Target="../charts/chart29.xml"/><Relationship Id="rId8" Type="http://schemas.openxmlformats.org/officeDocument/2006/relationships/chart" Target="../charts/chart30.xml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chart" Target="../charts/chart31.xml"/><Relationship Id="rId2" Type="http://schemas.openxmlformats.org/officeDocument/2006/relationships/chart" Target="../charts/chart32.xml"/><Relationship Id="rId3" Type="http://schemas.openxmlformats.org/officeDocument/2006/relationships/chart" Target="../charts/chart33.xml"/><Relationship Id="rId4" Type="http://schemas.openxmlformats.org/officeDocument/2006/relationships/chart" Target="../charts/chart34.xml"/><Relationship Id="rId5" Type="http://schemas.openxmlformats.org/officeDocument/2006/relationships/chart" Target="../charts/chart35.xml"/><Relationship Id="rId6" Type="http://schemas.openxmlformats.org/officeDocument/2006/relationships/chart" Target="../charts/chart36.xml"/><Relationship Id="rId7" Type="http://schemas.openxmlformats.org/officeDocument/2006/relationships/chart" Target="../charts/chart37.xml"/><Relationship Id="rId8" Type="http://schemas.openxmlformats.org/officeDocument/2006/relationships/chart" Target="../charts/chart38.xml"/></Relationships>
</file>

<file path=xl/drawings/_rels/drawing7.xml.rels><?xml version="1.0" encoding="UTF-8" standalone="yes"?><Relationships xmlns="http://schemas.openxmlformats.org/package/2006/relationships"><Relationship Id="rId1" Type="http://schemas.openxmlformats.org/officeDocument/2006/relationships/chart" Target="../charts/chart39.xml"/><Relationship Id="rId2" Type="http://schemas.openxmlformats.org/officeDocument/2006/relationships/chart" Target="../charts/chart40.xml"/><Relationship Id="rId3" Type="http://schemas.openxmlformats.org/officeDocument/2006/relationships/chart" Target="../charts/chart41.xml"/><Relationship Id="rId4" Type="http://schemas.openxmlformats.org/officeDocument/2006/relationships/chart" Target="../charts/chart42.xml"/><Relationship Id="rId5" Type="http://schemas.openxmlformats.org/officeDocument/2006/relationships/chart" Target="../charts/chart43.xml"/><Relationship Id="rId6" Type="http://schemas.openxmlformats.org/officeDocument/2006/relationships/chart" Target="../charts/chart44.xml"/><Relationship Id="rId7" Type="http://schemas.openxmlformats.org/officeDocument/2006/relationships/chart" Target="../charts/chart45.xml"/><Relationship Id="rId8" Type="http://schemas.openxmlformats.org/officeDocument/2006/relationships/chart" Target="../charts/chart46.xml"/></Relationships>
</file>

<file path=xl/drawings/_rels/drawing8.xml.rels><?xml version="1.0" encoding="UTF-8" standalone="yes"?><Relationships xmlns="http://schemas.openxmlformats.org/package/2006/relationships"><Relationship Id="rId1" Type="http://schemas.openxmlformats.org/officeDocument/2006/relationships/chart" Target="../charts/chart47.xml"/><Relationship Id="rId2" Type="http://schemas.openxmlformats.org/officeDocument/2006/relationships/chart" Target="../charts/chart48.xml"/><Relationship Id="rId3" Type="http://schemas.openxmlformats.org/officeDocument/2006/relationships/chart" Target="../charts/chart49.xml"/><Relationship Id="rId4" Type="http://schemas.openxmlformats.org/officeDocument/2006/relationships/chart" Target="../charts/chart50.xml"/><Relationship Id="rId5" Type="http://schemas.openxmlformats.org/officeDocument/2006/relationships/chart" Target="../charts/chart51.xml"/><Relationship Id="rId6" Type="http://schemas.openxmlformats.org/officeDocument/2006/relationships/chart" Target="../charts/chart52.xml"/><Relationship Id="rId7" Type="http://schemas.openxmlformats.org/officeDocument/2006/relationships/chart" Target="../charts/chart53.xml"/><Relationship Id="rId8" Type="http://schemas.openxmlformats.org/officeDocument/2006/relationships/chart" Target="../charts/chart54.xml"/></Relationships>
</file>

<file path=xl/drawings/_rels/drawing9.xml.rels><?xml version="1.0" encoding="UTF-8" standalone="yes"?><Relationships xmlns="http://schemas.openxmlformats.org/package/2006/relationships"><Relationship Id="rId1" Type="http://schemas.openxmlformats.org/officeDocument/2006/relationships/chart" Target="../charts/chart55.xml"/><Relationship Id="rId2" Type="http://schemas.openxmlformats.org/officeDocument/2006/relationships/chart" Target="../charts/chart56.xml"/><Relationship Id="rId3" Type="http://schemas.openxmlformats.org/officeDocument/2006/relationships/chart" Target="../charts/chart57.xml"/><Relationship Id="rId4" Type="http://schemas.openxmlformats.org/officeDocument/2006/relationships/chart" Target="../charts/chart58.xml"/><Relationship Id="rId5" Type="http://schemas.openxmlformats.org/officeDocument/2006/relationships/chart" Target="../charts/chart59.xml"/><Relationship Id="rId6" Type="http://schemas.openxmlformats.org/officeDocument/2006/relationships/chart" Target="../charts/chart60.xml"/><Relationship Id="rId7" Type="http://schemas.openxmlformats.org/officeDocument/2006/relationships/chart" Target="../charts/chart61.xml"/><Relationship Id="rId8" Type="http://schemas.openxmlformats.org/officeDocument/2006/relationships/chart" Target="../charts/chart6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13</xdr:col>
      <xdr:colOff>28575</xdr:colOff>
      <xdr:row>1</xdr:row>
      <xdr:rowOff>161925</xdr:rowOff>
    </xdr:from>
    <xdr:ext cx="2581275" cy="1019175"/>
    <xdr:pic>
      <xdr:nvPicPr>
        <xdr:cNvPr id="0" name="image1.jp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4</xdr:col>
      <xdr:colOff>295275</xdr:colOff>
      <xdr:row>7</xdr:row>
      <xdr:rowOff>190500</xdr:rowOff>
    </xdr:from>
    <xdr:ext cx="4191000" cy="1019175"/>
    <xdr:pic>
      <xdr:nvPicPr>
        <xdr:cNvPr id="0" name="image2.jp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22</xdr:col>
      <xdr:colOff>666750</xdr:colOff>
      <xdr:row>45</xdr:row>
      <xdr:rowOff>180975</xdr:rowOff>
    </xdr:from>
    <xdr:ext cx="3648075" cy="3457575"/>
    <xdr:graphicFrame>
      <xdr:nvGraphicFramePr>
        <xdr:cNvPr id="1947282898" name="Chart 6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18</xdr:col>
      <xdr:colOff>809625</xdr:colOff>
      <xdr:row>48</xdr:row>
      <xdr:rowOff>28575</xdr:rowOff>
    </xdr:from>
    <xdr:ext cx="2714625" cy="1838325"/>
    <xdr:graphicFrame>
      <xdr:nvGraphicFramePr>
        <xdr:cNvPr id="740868867" name="Chart 6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8</xdr:col>
      <xdr:colOff>161925</xdr:colOff>
      <xdr:row>47</xdr:row>
      <xdr:rowOff>104775</xdr:rowOff>
    </xdr:from>
    <xdr:ext cx="3829050" cy="1695450"/>
    <xdr:graphicFrame>
      <xdr:nvGraphicFramePr>
        <xdr:cNvPr id="1450774544" name="Chart 6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12</xdr:col>
      <xdr:colOff>190500</xdr:colOff>
      <xdr:row>47</xdr:row>
      <xdr:rowOff>142875</xdr:rowOff>
    </xdr:from>
    <xdr:ext cx="3276600" cy="1714500"/>
    <xdr:graphicFrame>
      <xdr:nvGraphicFramePr>
        <xdr:cNvPr id="70726045" name="Chart 6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15</xdr:col>
      <xdr:colOff>552450</xdr:colOff>
      <xdr:row>48</xdr:row>
      <xdr:rowOff>190500</xdr:rowOff>
    </xdr:from>
    <xdr:ext cx="2657475" cy="1409700"/>
    <xdr:graphicFrame>
      <xdr:nvGraphicFramePr>
        <xdr:cNvPr id="208999737" name="Chart 6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3</xdr:col>
      <xdr:colOff>19050</xdr:colOff>
      <xdr:row>3</xdr:row>
      <xdr:rowOff>85725</xdr:rowOff>
    </xdr:from>
    <xdr:ext cx="1714500" cy="1028700"/>
    <xdr:graphicFrame>
      <xdr:nvGraphicFramePr>
        <xdr:cNvPr id="1231921177" name="Chart 6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24</xdr:col>
      <xdr:colOff>123825</xdr:colOff>
      <xdr:row>3</xdr:row>
      <xdr:rowOff>9525</xdr:rowOff>
    </xdr:from>
    <xdr:ext cx="2914650" cy="1057275"/>
    <xdr:graphicFrame>
      <xdr:nvGraphicFramePr>
        <xdr:cNvPr id="959312353" name="Chart 6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23</xdr:col>
      <xdr:colOff>190500</xdr:colOff>
      <xdr:row>17</xdr:row>
      <xdr:rowOff>171450</xdr:rowOff>
    </xdr:from>
    <xdr:ext cx="3324225" cy="1285875"/>
    <xdr:graphicFrame>
      <xdr:nvGraphicFramePr>
        <xdr:cNvPr id="737100981" name="Chart 7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22</xdr:col>
      <xdr:colOff>666750</xdr:colOff>
      <xdr:row>45</xdr:row>
      <xdr:rowOff>180975</xdr:rowOff>
    </xdr:from>
    <xdr:ext cx="3648075" cy="3457575"/>
    <xdr:graphicFrame>
      <xdr:nvGraphicFramePr>
        <xdr:cNvPr id="1425657105" name="Chart 7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18</xdr:col>
      <xdr:colOff>809625</xdr:colOff>
      <xdr:row>48</xdr:row>
      <xdr:rowOff>28575</xdr:rowOff>
    </xdr:from>
    <xdr:ext cx="2714625" cy="1838325"/>
    <xdr:graphicFrame>
      <xdr:nvGraphicFramePr>
        <xdr:cNvPr id="1882153130" name="Chart 7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8</xdr:col>
      <xdr:colOff>161925</xdr:colOff>
      <xdr:row>47</xdr:row>
      <xdr:rowOff>104775</xdr:rowOff>
    </xdr:from>
    <xdr:ext cx="3829050" cy="1695450"/>
    <xdr:graphicFrame>
      <xdr:nvGraphicFramePr>
        <xdr:cNvPr id="1275785325" name="Chart 7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12</xdr:col>
      <xdr:colOff>190500</xdr:colOff>
      <xdr:row>47</xdr:row>
      <xdr:rowOff>142875</xdr:rowOff>
    </xdr:from>
    <xdr:ext cx="3276600" cy="1714500"/>
    <xdr:graphicFrame>
      <xdr:nvGraphicFramePr>
        <xdr:cNvPr id="2135474798" name="Chart 7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15</xdr:col>
      <xdr:colOff>552450</xdr:colOff>
      <xdr:row>48</xdr:row>
      <xdr:rowOff>190500</xdr:rowOff>
    </xdr:from>
    <xdr:ext cx="2657475" cy="1409700"/>
    <xdr:graphicFrame>
      <xdr:nvGraphicFramePr>
        <xdr:cNvPr id="1798286165" name="Chart 7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3</xdr:col>
      <xdr:colOff>19050</xdr:colOff>
      <xdr:row>3</xdr:row>
      <xdr:rowOff>85725</xdr:rowOff>
    </xdr:from>
    <xdr:ext cx="1714500" cy="1028700"/>
    <xdr:graphicFrame>
      <xdr:nvGraphicFramePr>
        <xdr:cNvPr id="1682471552" name="Chart 7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24</xdr:col>
      <xdr:colOff>123825</xdr:colOff>
      <xdr:row>3</xdr:row>
      <xdr:rowOff>9525</xdr:rowOff>
    </xdr:from>
    <xdr:ext cx="2914650" cy="1057275"/>
    <xdr:graphicFrame>
      <xdr:nvGraphicFramePr>
        <xdr:cNvPr id="406966233" name="Chart 7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23</xdr:col>
      <xdr:colOff>190500</xdr:colOff>
      <xdr:row>17</xdr:row>
      <xdr:rowOff>171450</xdr:rowOff>
    </xdr:from>
    <xdr:ext cx="3324225" cy="1285875"/>
    <xdr:graphicFrame>
      <xdr:nvGraphicFramePr>
        <xdr:cNvPr id="747191074" name="Chart 7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22</xdr:col>
      <xdr:colOff>666750</xdr:colOff>
      <xdr:row>45</xdr:row>
      <xdr:rowOff>180975</xdr:rowOff>
    </xdr:from>
    <xdr:ext cx="3648075" cy="3457575"/>
    <xdr:graphicFrame>
      <xdr:nvGraphicFramePr>
        <xdr:cNvPr id="790680591" name="Chart 7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18</xdr:col>
      <xdr:colOff>809625</xdr:colOff>
      <xdr:row>48</xdr:row>
      <xdr:rowOff>28575</xdr:rowOff>
    </xdr:from>
    <xdr:ext cx="2714625" cy="1838325"/>
    <xdr:graphicFrame>
      <xdr:nvGraphicFramePr>
        <xdr:cNvPr id="1801092629" name="Chart 80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8</xdr:col>
      <xdr:colOff>161925</xdr:colOff>
      <xdr:row>47</xdr:row>
      <xdr:rowOff>104775</xdr:rowOff>
    </xdr:from>
    <xdr:ext cx="3829050" cy="1695450"/>
    <xdr:graphicFrame>
      <xdr:nvGraphicFramePr>
        <xdr:cNvPr id="1786266148" name="Chart 8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12</xdr:col>
      <xdr:colOff>190500</xdr:colOff>
      <xdr:row>47</xdr:row>
      <xdr:rowOff>142875</xdr:rowOff>
    </xdr:from>
    <xdr:ext cx="3276600" cy="1714500"/>
    <xdr:graphicFrame>
      <xdr:nvGraphicFramePr>
        <xdr:cNvPr id="193341845" name="Chart 8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15</xdr:col>
      <xdr:colOff>552450</xdr:colOff>
      <xdr:row>48</xdr:row>
      <xdr:rowOff>190500</xdr:rowOff>
    </xdr:from>
    <xdr:ext cx="2657475" cy="1409700"/>
    <xdr:graphicFrame>
      <xdr:nvGraphicFramePr>
        <xdr:cNvPr id="1237631339" name="Chart 8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3</xdr:col>
      <xdr:colOff>19050</xdr:colOff>
      <xdr:row>3</xdr:row>
      <xdr:rowOff>85725</xdr:rowOff>
    </xdr:from>
    <xdr:ext cx="1714500" cy="1028700"/>
    <xdr:graphicFrame>
      <xdr:nvGraphicFramePr>
        <xdr:cNvPr id="762908529" name="Chart 8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24</xdr:col>
      <xdr:colOff>123825</xdr:colOff>
      <xdr:row>3</xdr:row>
      <xdr:rowOff>9525</xdr:rowOff>
    </xdr:from>
    <xdr:ext cx="2914650" cy="1057275"/>
    <xdr:graphicFrame>
      <xdr:nvGraphicFramePr>
        <xdr:cNvPr id="514105722" name="Chart 8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23</xdr:col>
      <xdr:colOff>190500</xdr:colOff>
      <xdr:row>17</xdr:row>
      <xdr:rowOff>171450</xdr:rowOff>
    </xdr:from>
    <xdr:ext cx="3324225" cy="1285875"/>
    <xdr:graphicFrame>
      <xdr:nvGraphicFramePr>
        <xdr:cNvPr id="310263686" name="Chart 8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22</xdr:col>
      <xdr:colOff>666750</xdr:colOff>
      <xdr:row>45</xdr:row>
      <xdr:rowOff>180975</xdr:rowOff>
    </xdr:from>
    <xdr:ext cx="3648075" cy="3457575"/>
    <xdr:graphicFrame>
      <xdr:nvGraphicFramePr>
        <xdr:cNvPr id="254112364" name="Chart 8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18</xdr:col>
      <xdr:colOff>809625</xdr:colOff>
      <xdr:row>48</xdr:row>
      <xdr:rowOff>28575</xdr:rowOff>
    </xdr:from>
    <xdr:ext cx="2714625" cy="1838325"/>
    <xdr:graphicFrame>
      <xdr:nvGraphicFramePr>
        <xdr:cNvPr id="574801900" name="Chart 8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8</xdr:col>
      <xdr:colOff>161925</xdr:colOff>
      <xdr:row>47</xdr:row>
      <xdr:rowOff>104775</xdr:rowOff>
    </xdr:from>
    <xdr:ext cx="3829050" cy="1695450"/>
    <xdr:graphicFrame>
      <xdr:nvGraphicFramePr>
        <xdr:cNvPr id="1343148959" name="Chart 8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12</xdr:col>
      <xdr:colOff>190500</xdr:colOff>
      <xdr:row>47</xdr:row>
      <xdr:rowOff>142875</xdr:rowOff>
    </xdr:from>
    <xdr:ext cx="3276600" cy="1714500"/>
    <xdr:graphicFrame>
      <xdr:nvGraphicFramePr>
        <xdr:cNvPr id="1196891136" name="Chart 90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15</xdr:col>
      <xdr:colOff>552450</xdr:colOff>
      <xdr:row>48</xdr:row>
      <xdr:rowOff>190500</xdr:rowOff>
    </xdr:from>
    <xdr:ext cx="2657475" cy="1409700"/>
    <xdr:graphicFrame>
      <xdr:nvGraphicFramePr>
        <xdr:cNvPr id="1371751053" name="Chart 9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3</xdr:col>
      <xdr:colOff>19050</xdr:colOff>
      <xdr:row>3</xdr:row>
      <xdr:rowOff>85725</xdr:rowOff>
    </xdr:from>
    <xdr:ext cx="1714500" cy="1028700"/>
    <xdr:graphicFrame>
      <xdr:nvGraphicFramePr>
        <xdr:cNvPr id="1664941867" name="Chart 9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24</xdr:col>
      <xdr:colOff>123825</xdr:colOff>
      <xdr:row>3</xdr:row>
      <xdr:rowOff>9525</xdr:rowOff>
    </xdr:from>
    <xdr:ext cx="2914650" cy="1057275"/>
    <xdr:graphicFrame>
      <xdr:nvGraphicFramePr>
        <xdr:cNvPr id="785536345" name="Chart 9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23</xdr:col>
      <xdr:colOff>190500</xdr:colOff>
      <xdr:row>17</xdr:row>
      <xdr:rowOff>171450</xdr:rowOff>
    </xdr:from>
    <xdr:ext cx="3324225" cy="1285875"/>
    <xdr:graphicFrame>
      <xdr:nvGraphicFramePr>
        <xdr:cNvPr id="509896680" name="Chart 9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22</xdr:col>
      <xdr:colOff>666750</xdr:colOff>
      <xdr:row>45</xdr:row>
      <xdr:rowOff>180975</xdr:rowOff>
    </xdr:from>
    <xdr:ext cx="3648075" cy="3457575"/>
    <xdr:graphicFrame>
      <xdr:nvGraphicFramePr>
        <xdr:cNvPr id="23357630" name="Chart 9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18</xdr:col>
      <xdr:colOff>809625</xdr:colOff>
      <xdr:row>48</xdr:row>
      <xdr:rowOff>28575</xdr:rowOff>
    </xdr:from>
    <xdr:ext cx="2714625" cy="1838325"/>
    <xdr:graphicFrame>
      <xdr:nvGraphicFramePr>
        <xdr:cNvPr id="568818787" name="Chart 9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8</xdr:col>
      <xdr:colOff>161925</xdr:colOff>
      <xdr:row>47</xdr:row>
      <xdr:rowOff>104775</xdr:rowOff>
    </xdr:from>
    <xdr:ext cx="3829050" cy="1695450"/>
    <xdr:graphicFrame>
      <xdr:nvGraphicFramePr>
        <xdr:cNvPr id="719220124" name="Chart 9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12</xdr:col>
      <xdr:colOff>190500</xdr:colOff>
      <xdr:row>47</xdr:row>
      <xdr:rowOff>142875</xdr:rowOff>
    </xdr:from>
    <xdr:ext cx="3276600" cy="1714500"/>
    <xdr:graphicFrame>
      <xdr:nvGraphicFramePr>
        <xdr:cNvPr id="1467833129" name="Chart 9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15</xdr:col>
      <xdr:colOff>552450</xdr:colOff>
      <xdr:row>48</xdr:row>
      <xdr:rowOff>190500</xdr:rowOff>
    </xdr:from>
    <xdr:ext cx="2657475" cy="1409700"/>
    <xdr:graphicFrame>
      <xdr:nvGraphicFramePr>
        <xdr:cNvPr id="672997007" name="Chart 9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3</xdr:col>
      <xdr:colOff>19050</xdr:colOff>
      <xdr:row>3</xdr:row>
      <xdr:rowOff>85725</xdr:rowOff>
    </xdr:from>
    <xdr:ext cx="1714500" cy="1028700"/>
    <xdr:graphicFrame>
      <xdr:nvGraphicFramePr>
        <xdr:cNvPr id="2040336358" name="Chart 10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24</xdr:col>
      <xdr:colOff>123825</xdr:colOff>
      <xdr:row>3</xdr:row>
      <xdr:rowOff>9525</xdr:rowOff>
    </xdr:from>
    <xdr:ext cx="2914650" cy="1057275"/>
    <xdr:graphicFrame>
      <xdr:nvGraphicFramePr>
        <xdr:cNvPr id="1192331443" name="Chart 10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23</xdr:col>
      <xdr:colOff>190500</xdr:colOff>
      <xdr:row>17</xdr:row>
      <xdr:rowOff>171450</xdr:rowOff>
    </xdr:from>
    <xdr:ext cx="3324225" cy="1285875"/>
    <xdr:graphicFrame>
      <xdr:nvGraphicFramePr>
        <xdr:cNvPr id="1573235265" name="Chart 10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838200</xdr:colOff>
      <xdr:row>21</xdr:row>
      <xdr:rowOff>66675</xdr:rowOff>
    </xdr:from>
    <xdr:ext cx="8277225" cy="2990850"/>
    <xdr:graphicFrame>
      <xdr:nvGraphicFramePr>
        <xdr:cNvPr id="83718136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3</xdr:col>
      <xdr:colOff>57150</xdr:colOff>
      <xdr:row>39</xdr:row>
      <xdr:rowOff>152400</xdr:rowOff>
    </xdr:from>
    <xdr:ext cx="8210550" cy="2933700"/>
    <xdr:graphicFrame>
      <xdr:nvGraphicFramePr>
        <xdr:cNvPr id="1660294050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11</xdr:col>
      <xdr:colOff>581025</xdr:colOff>
      <xdr:row>21</xdr:row>
      <xdr:rowOff>19050</xdr:rowOff>
    </xdr:from>
    <xdr:ext cx="8181975" cy="3095625"/>
    <xdr:graphicFrame>
      <xdr:nvGraphicFramePr>
        <xdr:cNvPr id="1034730385" name="Chart 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2</xdr:col>
      <xdr:colOff>885825</xdr:colOff>
      <xdr:row>89</xdr:row>
      <xdr:rowOff>85725</xdr:rowOff>
    </xdr:from>
    <xdr:ext cx="7667625" cy="4733925"/>
    <xdr:graphicFrame>
      <xdr:nvGraphicFramePr>
        <xdr:cNvPr id="1982782333" name="Chart 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11</xdr:col>
      <xdr:colOff>85725</xdr:colOff>
      <xdr:row>89</xdr:row>
      <xdr:rowOff>85725</xdr:rowOff>
    </xdr:from>
    <xdr:ext cx="7829550" cy="4733925"/>
    <xdr:graphicFrame>
      <xdr:nvGraphicFramePr>
        <xdr:cNvPr id="611430870" name="Chart 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11</xdr:col>
      <xdr:colOff>838200</xdr:colOff>
      <xdr:row>39</xdr:row>
      <xdr:rowOff>95250</xdr:rowOff>
    </xdr:from>
    <xdr:ext cx="11010900" cy="3333750"/>
    <xdr:graphicFrame>
      <xdr:nvGraphicFramePr>
        <xdr:cNvPr id="805426552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22</xdr:col>
      <xdr:colOff>666750</xdr:colOff>
      <xdr:row>45</xdr:row>
      <xdr:rowOff>180975</xdr:rowOff>
    </xdr:from>
    <xdr:ext cx="3648075" cy="3457575"/>
    <xdr:graphicFrame>
      <xdr:nvGraphicFramePr>
        <xdr:cNvPr id="2007198545" name="Chart 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18</xdr:col>
      <xdr:colOff>809625</xdr:colOff>
      <xdr:row>48</xdr:row>
      <xdr:rowOff>28575</xdr:rowOff>
    </xdr:from>
    <xdr:ext cx="2714625" cy="1838325"/>
    <xdr:graphicFrame>
      <xdr:nvGraphicFramePr>
        <xdr:cNvPr id="436864670" name="Chart 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8</xdr:col>
      <xdr:colOff>161925</xdr:colOff>
      <xdr:row>47</xdr:row>
      <xdr:rowOff>104775</xdr:rowOff>
    </xdr:from>
    <xdr:ext cx="3829050" cy="1695450"/>
    <xdr:graphicFrame>
      <xdr:nvGraphicFramePr>
        <xdr:cNvPr id="973050846" name="Chart 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12</xdr:col>
      <xdr:colOff>190500</xdr:colOff>
      <xdr:row>47</xdr:row>
      <xdr:rowOff>142875</xdr:rowOff>
    </xdr:from>
    <xdr:ext cx="3276600" cy="1714500"/>
    <xdr:graphicFrame>
      <xdr:nvGraphicFramePr>
        <xdr:cNvPr id="1795260525" name="Chart 10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15</xdr:col>
      <xdr:colOff>552450</xdr:colOff>
      <xdr:row>48</xdr:row>
      <xdr:rowOff>190500</xdr:rowOff>
    </xdr:from>
    <xdr:ext cx="2657475" cy="1409700"/>
    <xdr:graphicFrame>
      <xdr:nvGraphicFramePr>
        <xdr:cNvPr id="770043358" name="Chart 1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3</xdr:col>
      <xdr:colOff>19050</xdr:colOff>
      <xdr:row>3</xdr:row>
      <xdr:rowOff>85725</xdr:rowOff>
    </xdr:from>
    <xdr:ext cx="1714500" cy="1028700"/>
    <xdr:graphicFrame>
      <xdr:nvGraphicFramePr>
        <xdr:cNvPr id="2135886761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24</xdr:col>
      <xdr:colOff>123825</xdr:colOff>
      <xdr:row>3</xdr:row>
      <xdr:rowOff>9525</xdr:rowOff>
    </xdr:from>
    <xdr:ext cx="2914650" cy="1057275"/>
    <xdr:graphicFrame>
      <xdr:nvGraphicFramePr>
        <xdr:cNvPr id="585356388" name="Chart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23</xdr:col>
      <xdr:colOff>190500</xdr:colOff>
      <xdr:row>17</xdr:row>
      <xdr:rowOff>171450</xdr:rowOff>
    </xdr:from>
    <xdr:ext cx="3324225" cy="1285875"/>
    <xdr:graphicFrame>
      <xdr:nvGraphicFramePr>
        <xdr:cNvPr id="382404719" name="Chart 1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22</xdr:col>
      <xdr:colOff>666750</xdr:colOff>
      <xdr:row>45</xdr:row>
      <xdr:rowOff>180975</xdr:rowOff>
    </xdr:from>
    <xdr:ext cx="3648075" cy="3457575"/>
    <xdr:graphicFrame>
      <xdr:nvGraphicFramePr>
        <xdr:cNvPr id="1001409347" name="Chart 1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18</xdr:col>
      <xdr:colOff>809625</xdr:colOff>
      <xdr:row>48</xdr:row>
      <xdr:rowOff>28575</xdr:rowOff>
    </xdr:from>
    <xdr:ext cx="2714625" cy="1838325"/>
    <xdr:graphicFrame>
      <xdr:nvGraphicFramePr>
        <xdr:cNvPr id="1530401038" name="Chart 1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8</xdr:col>
      <xdr:colOff>161925</xdr:colOff>
      <xdr:row>47</xdr:row>
      <xdr:rowOff>104775</xdr:rowOff>
    </xdr:from>
    <xdr:ext cx="3829050" cy="1695450"/>
    <xdr:graphicFrame>
      <xdr:nvGraphicFramePr>
        <xdr:cNvPr id="401996668" name="Chart 1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12</xdr:col>
      <xdr:colOff>190500</xdr:colOff>
      <xdr:row>47</xdr:row>
      <xdr:rowOff>142875</xdr:rowOff>
    </xdr:from>
    <xdr:ext cx="3276600" cy="1714500"/>
    <xdr:graphicFrame>
      <xdr:nvGraphicFramePr>
        <xdr:cNvPr id="2142571382" name="Chart 1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15</xdr:col>
      <xdr:colOff>552450</xdr:colOff>
      <xdr:row>48</xdr:row>
      <xdr:rowOff>190500</xdr:rowOff>
    </xdr:from>
    <xdr:ext cx="2657475" cy="1409700"/>
    <xdr:graphicFrame>
      <xdr:nvGraphicFramePr>
        <xdr:cNvPr id="1820886841" name="Chart 1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3</xdr:col>
      <xdr:colOff>19050</xdr:colOff>
      <xdr:row>3</xdr:row>
      <xdr:rowOff>85725</xdr:rowOff>
    </xdr:from>
    <xdr:ext cx="1714500" cy="1028700"/>
    <xdr:graphicFrame>
      <xdr:nvGraphicFramePr>
        <xdr:cNvPr id="397202247" name="Chart 2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24</xdr:col>
      <xdr:colOff>123825</xdr:colOff>
      <xdr:row>3</xdr:row>
      <xdr:rowOff>9525</xdr:rowOff>
    </xdr:from>
    <xdr:ext cx="2914650" cy="1057275"/>
    <xdr:graphicFrame>
      <xdr:nvGraphicFramePr>
        <xdr:cNvPr id="1646142047" name="Chart 2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23</xdr:col>
      <xdr:colOff>190500</xdr:colOff>
      <xdr:row>17</xdr:row>
      <xdr:rowOff>171450</xdr:rowOff>
    </xdr:from>
    <xdr:ext cx="3324225" cy="1285875"/>
    <xdr:graphicFrame>
      <xdr:nvGraphicFramePr>
        <xdr:cNvPr id="10451363" name="Chart 2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22</xdr:col>
      <xdr:colOff>666750</xdr:colOff>
      <xdr:row>45</xdr:row>
      <xdr:rowOff>180975</xdr:rowOff>
    </xdr:from>
    <xdr:ext cx="3648075" cy="3457575"/>
    <xdr:graphicFrame>
      <xdr:nvGraphicFramePr>
        <xdr:cNvPr id="185267708" name="Chart 2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18</xdr:col>
      <xdr:colOff>809625</xdr:colOff>
      <xdr:row>48</xdr:row>
      <xdr:rowOff>28575</xdr:rowOff>
    </xdr:from>
    <xdr:ext cx="2714625" cy="1838325"/>
    <xdr:graphicFrame>
      <xdr:nvGraphicFramePr>
        <xdr:cNvPr id="161918992" name="Chart 2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8</xdr:col>
      <xdr:colOff>161925</xdr:colOff>
      <xdr:row>47</xdr:row>
      <xdr:rowOff>104775</xdr:rowOff>
    </xdr:from>
    <xdr:ext cx="3829050" cy="1695450"/>
    <xdr:graphicFrame>
      <xdr:nvGraphicFramePr>
        <xdr:cNvPr id="378174104" name="Chart 2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12</xdr:col>
      <xdr:colOff>190500</xdr:colOff>
      <xdr:row>47</xdr:row>
      <xdr:rowOff>142875</xdr:rowOff>
    </xdr:from>
    <xdr:ext cx="3276600" cy="1714500"/>
    <xdr:graphicFrame>
      <xdr:nvGraphicFramePr>
        <xdr:cNvPr id="1641454740" name="Chart 2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15</xdr:col>
      <xdr:colOff>552450</xdr:colOff>
      <xdr:row>48</xdr:row>
      <xdr:rowOff>190500</xdr:rowOff>
    </xdr:from>
    <xdr:ext cx="2657475" cy="1409700"/>
    <xdr:graphicFrame>
      <xdr:nvGraphicFramePr>
        <xdr:cNvPr id="209425451" name="Chart 2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3</xdr:col>
      <xdr:colOff>19050</xdr:colOff>
      <xdr:row>3</xdr:row>
      <xdr:rowOff>85725</xdr:rowOff>
    </xdr:from>
    <xdr:ext cx="1714500" cy="1028700"/>
    <xdr:graphicFrame>
      <xdr:nvGraphicFramePr>
        <xdr:cNvPr id="892727092" name="Chart 2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24</xdr:col>
      <xdr:colOff>123825</xdr:colOff>
      <xdr:row>3</xdr:row>
      <xdr:rowOff>9525</xdr:rowOff>
    </xdr:from>
    <xdr:ext cx="2914650" cy="1057275"/>
    <xdr:graphicFrame>
      <xdr:nvGraphicFramePr>
        <xdr:cNvPr id="699848679" name="Chart 2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23</xdr:col>
      <xdr:colOff>190500</xdr:colOff>
      <xdr:row>17</xdr:row>
      <xdr:rowOff>171450</xdr:rowOff>
    </xdr:from>
    <xdr:ext cx="3324225" cy="1285875"/>
    <xdr:graphicFrame>
      <xdr:nvGraphicFramePr>
        <xdr:cNvPr id="714846982" name="Chart 3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22</xdr:col>
      <xdr:colOff>666750</xdr:colOff>
      <xdr:row>45</xdr:row>
      <xdr:rowOff>180975</xdr:rowOff>
    </xdr:from>
    <xdr:ext cx="3648075" cy="3457575"/>
    <xdr:graphicFrame>
      <xdr:nvGraphicFramePr>
        <xdr:cNvPr id="1341326937" name="Chart 3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18</xdr:col>
      <xdr:colOff>809625</xdr:colOff>
      <xdr:row>48</xdr:row>
      <xdr:rowOff>28575</xdr:rowOff>
    </xdr:from>
    <xdr:ext cx="2714625" cy="1838325"/>
    <xdr:graphicFrame>
      <xdr:nvGraphicFramePr>
        <xdr:cNvPr id="820966529" name="Chart 3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8</xdr:col>
      <xdr:colOff>161925</xdr:colOff>
      <xdr:row>47</xdr:row>
      <xdr:rowOff>104775</xdr:rowOff>
    </xdr:from>
    <xdr:ext cx="3829050" cy="1695450"/>
    <xdr:graphicFrame>
      <xdr:nvGraphicFramePr>
        <xdr:cNvPr id="1931633905" name="Chart 3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12</xdr:col>
      <xdr:colOff>190500</xdr:colOff>
      <xdr:row>47</xdr:row>
      <xdr:rowOff>142875</xdr:rowOff>
    </xdr:from>
    <xdr:ext cx="3276600" cy="1714500"/>
    <xdr:graphicFrame>
      <xdr:nvGraphicFramePr>
        <xdr:cNvPr id="2007758799" name="Chart 3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15</xdr:col>
      <xdr:colOff>552450</xdr:colOff>
      <xdr:row>48</xdr:row>
      <xdr:rowOff>190500</xdr:rowOff>
    </xdr:from>
    <xdr:ext cx="2657475" cy="1409700"/>
    <xdr:graphicFrame>
      <xdr:nvGraphicFramePr>
        <xdr:cNvPr id="1509179271" name="Chart 3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3</xdr:col>
      <xdr:colOff>19050</xdr:colOff>
      <xdr:row>3</xdr:row>
      <xdr:rowOff>85725</xdr:rowOff>
    </xdr:from>
    <xdr:ext cx="1714500" cy="1028700"/>
    <xdr:graphicFrame>
      <xdr:nvGraphicFramePr>
        <xdr:cNvPr id="651450507" name="Chart 3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24</xdr:col>
      <xdr:colOff>123825</xdr:colOff>
      <xdr:row>3</xdr:row>
      <xdr:rowOff>9525</xdr:rowOff>
    </xdr:from>
    <xdr:ext cx="2914650" cy="1057275"/>
    <xdr:graphicFrame>
      <xdr:nvGraphicFramePr>
        <xdr:cNvPr id="709917986" name="Chart 3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23</xdr:col>
      <xdr:colOff>190500</xdr:colOff>
      <xdr:row>17</xdr:row>
      <xdr:rowOff>171450</xdr:rowOff>
    </xdr:from>
    <xdr:ext cx="3324225" cy="1285875"/>
    <xdr:graphicFrame>
      <xdr:nvGraphicFramePr>
        <xdr:cNvPr id="19598748" name="Chart 3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22</xdr:col>
      <xdr:colOff>666750</xdr:colOff>
      <xdr:row>45</xdr:row>
      <xdr:rowOff>180975</xdr:rowOff>
    </xdr:from>
    <xdr:ext cx="3648075" cy="3457575"/>
    <xdr:graphicFrame>
      <xdr:nvGraphicFramePr>
        <xdr:cNvPr id="1641533648" name="Chart 3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18</xdr:col>
      <xdr:colOff>809625</xdr:colOff>
      <xdr:row>48</xdr:row>
      <xdr:rowOff>28575</xdr:rowOff>
    </xdr:from>
    <xdr:ext cx="2714625" cy="1838325"/>
    <xdr:graphicFrame>
      <xdr:nvGraphicFramePr>
        <xdr:cNvPr id="1047718341" name="Chart 40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8</xdr:col>
      <xdr:colOff>161925</xdr:colOff>
      <xdr:row>47</xdr:row>
      <xdr:rowOff>104775</xdr:rowOff>
    </xdr:from>
    <xdr:ext cx="3829050" cy="1695450"/>
    <xdr:graphicFrame>
      <xdr:nvGraphicFramePr>
        <xdr:cNvPr id="2085728542" name="Chart 4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12</xdr:col>
      <xdr:colOff>190500</xdr:colOff>
      <xdr:row>47</xdr:row>
      <xdr:rowOff>142875</xdr:rowOff>
    </xdr:from>
    <xdr:ext cx="3276600" cy="1714500"/>
    <xdr:graphicFrame>
      <xdr:nvGraphicFramePr>
        <xdr:cNvPr id="32888070" name="Chart 4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15</xdr:col>
      <xdr:colOff>552450</xdr:colOff>
      <xdr:row>48</xdr:row>
      <xdr:rowOff>190500</xdr:rowOff>
    </xdr:from>
    <xdr:ext cx="2657475" cy="1409700"/>
    <xdr:graphicFrame>
      <xdr:nvGraphicFramePr>
        <xdr:cNvPr id="1729749137" name="Chart 4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3</xdr:col>
      <xdr:colOff>19050</xdr:colOff>
      <xdr:row>3</xdr:row>
      <xdr:rowOff>85725</xdr:rowOff>
    </xdr:from>
    <xdr:ext cx="1714500" cy="1028700"/>
    <xdr:graphicFrame>
      <xdr:nvGraphicFramePr>
        <xdr:cNvPr id="495228468" name="Chart 4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24</xdr:col>
      <xdr:colOff>123825</xdr:colOff>
      <xdr:row>3</xdr:row>
      <xdr:rowOff>9525</xdr:rowOff>
    </xdr:from>
    <xdr:ext cx="2914650" cy="1057275"/>
    <xdr:graphicFrame>
      <xdr:nvGraphicFramePr>
        <xdr:cNvPr id="598864071" name="Chart 4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23</xdr:col>
      <xdr:colOff>190500</xdr:colOff>
      <xdr:row>17</xdr:row>
      <xdr:rowOff>171450</xdr:rowOff>
    </xdr:from>
    <xdr:ext cx="3324225" cy="1285875"/>
    <xdr:graphicFrame>
      <xdr:nvGraphicFramePr>
        <xdr:cNvPr id="235055499" name="Chart 4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22</xdr:col>
      <xdr:colOff>666750</xdr:colOff>
      <xdr:row>45</xdr:row>
      <xdr:rowOff>180975</xdr:rowOff>
    </xdr:from>
    <xdr:ext cx="3648075" cy="3457575"/>
    <xdr:graphicFrame>
      <xdr:nvGraphicFramePr>
        <xdr:cNvPr id="1496828381" name="Chart 4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18</xdr:col>
      <xdr:colOff>809625</xdr:colOff>
      <xdr:row>48</xdr:row>
      <xdr:rowOff>28575</xdr:rowOff>
    </xdr:from>
    <xdr:ext cx="2714625" cy="1838325"/>
    <xdr:graphicFrame>
      <xdr:nvGraphicFramePr>
        <xdr:cNvPr id="571423805" name="Chart 4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8</xdr:col>
      <xdr:colOff>161925</xdr:colOff>
      <xdr:row>47</xdr:row>
      <xdr:rowOff>104775</xdr:rowOff>
    </xdr:from>
    <xdr:ext cx="3829050" cy="1695450"/>
    <xdr:graphicFrame>
      <xdr:nvGraphicFramePr>
        <xdr:cNvPr id="1799938077" name="Chart 4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12</xdr:col>
      <xdr:colOff>190500</xdr:colOff>
      <xdr:row>47</xdr:row>
      <xdr:rowOff>142875</xdr:rowOff>
    </xdr:from>
    <xdr:ext cx="3276600" cy="1714500"/>
    <xdr:graphicFrame>
      <xdr:nvGraphicFramePr>
        <xdr:cNvPr id="353634086" name="Chart 50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15</xdr:col>
      <xdr:colOff>552450</xdr:colOff>
      <xdr:row>48</xdr:row>
      <xdr:rowOff>190500</xdr:rowOff>
    </xdr:from>
    <xdr:ext cx="2657475" cy="1409700"/>
    <xdr:graphicFrame>
      <xdr:nvGraphicFramePr>
        <xdr:cNvPr id="627729240" name="Chart 5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3</xdr:col>
      <xdr:colOff>19050</xdr:colOff>
      <xdr:row>3</xdr:row>
      <xdr:rowOff>85725</xdr:rowOff>
    </xdr:from>
    <xdr:ext cx="1714500" cy="1028700"/>
    <xdr:graphicFrame>
      <xdr:nvGraphicFramePr>
        <xdr:cNvPr id="43279425" name="Chart 5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24</xdr:col>
      <xdr:colOff>123825</xdr:colOff>
      <xdr:row>3</xdr:row>
      <xdr:rowOff>9525</xdr:rowOff>
    </xdr:from>
    <xdr:ext cx="2914650" cy="1057275"/>
    <xdr:graphicFrame>
      <xdr:nvGraphicFramePr>
        <xdr:cNvPr id="923357305" name="Chart 5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23</xdr:col>
      <xdr:colOff>190500</xdr:colOff>
      <xdr:row>17</xdr:row>
      <xdr:rowOff>171450</xdr:rowOff>
    </xdr:from>
    <xdr:ext cx="3324225" cy="1285875"/>
    <xdr:graphicFrame>
      <xdr:nvGraphicFramePr>
        <xdr:cNvPr id="1386387225" name="Chart 5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22</xdr:col>
      <xdr:colOff>666750</xdr:colOff>
      <xdr:row>45</xdr:row>
      <xdr:rowOff>180975</xdr:rowOff>
    </xdr:from>
    <xdr:ext cx="3648075" cy="3457575"/>
    <xdr:graphicFrame>
      <xdr:nvGraphicFramePr>
        <xdr:cNvPr id="975826654" name="Chart 5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18</xdr:col>
      <xdr:colOff>809625</xdr:colOff>
      <xdr:row>48</xdr:row>
      <xdr:rowOff>28575</xdr:rowOff>
    </xdr:from>
    <xdr:ext cx="2714625" cy="1838325"/>
    <xdr:graphicFrame>
      <xdr:nvGraphicFramePr>
        <xdr:cNvPr id="512156191" name="Chart 5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  <xdr:oneCellAnchor>
    <xdr:from>
      <xdr:col>8</xdr:col>
      <xdr:colOff>161925</xdr:colOff>
      <xdr:row>47</xdr:row>
      <xdr:rowOff>104775</xdr:rowOff>
    </xdr:from>
    <xdr:ext cx="3829050" cy="1695450"/>
    <xdr:graphicFrame>
      <xdr:nvGraphicFramePr>
        <xdr:cNvPr id="344778117" name="Chart 5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3"/>
        </a:graphicData>
      </a:graphic>
    </xdr:graphicFrame>
    <xdr:clientData fLocksWithSheet="0"/>
  </xdr:oneCellAnchor>
  <xdr:oneCellAnchor>
    <xdr:from>
      <xdr:col>12</xdr:col>
      <xdr:colOff>190500</xdr:colOff>
      <xdr:row>47</xdr:row>
      <xdr:rowOff>142875</xdr:rowOff>
    </xdr:from>
    <xdr:ext cx="3276600" cy="1714500"/>
    <xdr:graphicFrame>
      <xdr:nvGraphicFramePr>
        <xdr:cNvPr id="1132700961" name="Chart 5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4"/>
        </a:graphicData>
      </a:graphic>
    </xdr:graphicFrame>
    <xdr:clientData fLocksWithSheet="0"/>
  </xdr:oneCellAnchor>
  <xdr:oneCellAnchor>
    <xdr:from>
      <xdr:col>15</xdr:col>
      <xdr:colOff>552450</xdr:colOff>
      <xdr:row>48</xdr:row>
      <xdr:rowOff>190500</xdr:rowOff>
    </xdr:from>
    <xdr:ext cx="2657475" cy="1409700"/>
    <xdr:graphicFrame>
      <xdr:nvGraphicFramePr>
        <xdr:cNvPr id="1091088511" name="Chart 5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5"/>
        </a:graphicData>
      </a:graphic>
    </xdr:graphicFrame>
    <xdr:clientData fLocksWithSheet="0"/>
  </xdr:oneCellAnchor>
  <xdr:oneCellAnchor>
    <xdr:from>
      <xdr:col>3</xdr:col>
      <xdr:colOff>19050</xdr:colOff>
      <xdr:row>3</xdr:row>
      <xdr:rowOff>85725</xdr:rowOff>
    </xdr:from>
    <xdr:ext cx="1714500" cy="1028700"/>
    <xdr:graphicFrame>
      <xdr:nvGraphicFramePr>
        <xdr:cNvPr id="2061196562" name="Chart 6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6"/>
        </a:graphicData>
      </a:graphic>
    </xdr:graphicFrame>
    <xdr:clientData fLocksWithSheet="0"/>
  </xdr:oneCellAnchor>
  <xdr:oneCellAnchor>
    <xdr:from>
      <xdr:col>24</xdr:col>
      <xdr:colOff>123825</xdr:colOff>
      <xdr:row>3</xdr:row>
      <xdr:rowOff>9525</xdr:rowOff>
    </xdr:from>
    <xdr:ext cx="2914650" cy="1057275"/>
    <xdr:graphicFrame>
      <xdr:nvGraphicFramePr>
        <xdr:cNvPr id="1874386934" name="Chart 6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7"/>
        </a:graphicData>
      </a:graphic>
    </xdr:graphicFrame>
    <xdr:clientData fLocksWithSheet="0"/>
  </xdr:oneCellAnchor>
  <xdr:oneCellAnchor>
    <xdr:from>
      <xdr:col>23</xdr:col>
      <xdr:colOff>190500</xdr:colOff>
      <xdr:row>17</xdr:row>
      <xdr:rowOff>171450</xdr:rowOff>
    </xdr:from>
    <xdr:ext cx="3324225" cy="1285875"/>
    <xdr:graphicFrame>
      <xdr:nvGraphicFramePr>
        <xdr:cNvPr id="1701903797" name="Chart 6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8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CD668"/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4" max="4" width="7.38"/>
  </cols>
  <sheetData>
    <row r="1" ht="15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ht="15.75" customHeight="1">
      <c r="A2" s="1"/>
      <c r="B2" s="1"/>
      <c r="C2" s="1"/>
      <c r="D2" s="2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4"/>
      <c r="Q2" s="1"/>
      <c r="R2" s="1"/>
      <c r="S2" s="1"/>
    </row>
    <row r="3" ht="15.75" customHeight="1">
      <c r="A3" s="1"/>
      <c r="B3" s="1"/>
      <c r="C3" s="1"/>
      <c r="D3" s="5"/>
      <c r="P3" s="6"/>
      <c r="Q3" s="1"/>
      <c r="R3" s="1"/>
      <c r="S3" s="1"/>
    </row>
    <row r="4" ht="15.75" customHeight="1">
      <c r="A4" s="1"/>
      <c r="B4" s="1"/>
      <c r="C4" s="1"/>
      <c r="D4" s="5"/>
      <c r="M4" s="7"/>
      <c r="P4" s="6"/>
      <c r="Q4" s="1"/>
      <c r="R4" s="1"/>
      <c r="S4" s="1"/>
    </row>
    <row r="5" ht="15.75" customHeight="1">
      <c r="A5" s="1"/>
      <c r="B5" s="1"/>
      <c r="C5" s="1"/>
      <c r="D5" s="5"/>
      <c r="G5" s="7"/>
      <c r="M5" s="7"/>
      <c r="P5" s="6"/>
      <c r="Q5" s="1"/>
      <c r="R5" s="1"/>
      <c r="S5" s="1"/>
    </row>
    <row r="6" ht="15.75" customHeight="1">
      <c r="A6" s="1"/>
      <c r="B6" s="1"/>
      <c r="C6" s="1"/>
      <c r="D6" s="5"/>
      <c r="P6" s="6"/>
      <c r="Q6" s="1"/>
      <c r="R6" s="1"/>
      <c r="S6" s="1"/>
    </row>
    <row r="7" ht="15.75" customHeight="1">
      <c r="A7" s="1"/>
      <c r="B7" s="1"/>
      <c r="C7" s="1"/>
      <c r="D7" s="5"/>
      <c r="P7" s="6"/>
      <c r="Q7" s="1"/>
      <c r="R7" s="1"/>
      <c r="S7" s="1"/>
    </row>
    <row r="8" ht="15.75" customHeight="1">
      <c r="A8" s="1"/>
      <c r="B8" s="1"/>
      <c r="C8" s="1"/>
      <c r="D8" s="5"/>
      <c r="H8" s="8"/>
      <c r="I8" s="8"/>
      <c r="J8" s="8"/>
      <c r="K8" s="8"/>
      <c r="L8" s="8"/>
      <c r="M8" s="8"/>
      <c r="P8" s="6"/>
      <c r="Q8" s="1"/>
      <c r="R8" s="1"/>
      <c r="S8" s="1"/>
    </row>
    <row r="9" ht="15.75" customHeight="1">
      <c r="A9" s="1"/>
      <c r="B9" s="1"/>
      <c r="C9" s="1"/>
      <c r="D9" s="5"/>
      <c r="I9" s="9"/>
      <c r="P9" s="6"/>
      <c r="Q9" s="1"/>
      <c r="R9" s="1"/>
      <c r="S9" s="1"/>
    </row>
    <row r="10" ht="15.75" customHeight="1">
      <c r="A10" s="1"/>
      <c r="B10" s="1"/>
      <c r="C10" s="1"/>
      <c r="D10" s="5"/>
      <c r="P10" s="6"/>
      <c r="Q10" s="1"/>
      <c r="R10" s="1"/>
      <c r="S10" s="1"/>
    </row>
    <row r="11" ht="15.75" customHeight="1">
      <c r="A11" s="1"/>
      <c r="B11" s="1"/>
      <c r="C11" s="1"/>
      <c r="D11" s="5"/>
      <c r="E11" s="10"/>
      <c r="K11" s="11" t="s">
        <v>0</v>
      </c>
      <c r="L11" s="12"/>
      <c r="M11" s="12"/>
      <c r="N11" s="13"/>
      <c r="O11" s="14"/>
      <c r="P11" s="6"/>
      <c r="Q11" s="1"/>
      <c r="R11" s="1"/>
      <c r="S11" s="1"/>
    </row>
    <row r="12" ht="15.75" customHeight="1">
      <c r="A12" s="1"/>
      <c r="B12" s="1"/>
      <c r="C12" s="1"/>
      <c r="D12" s="5"/>
      <c r="K12" s="15"/>
      <c r="L12" s="16"/>
      <c r="M12" s="16"/>
      <c r="N12" s="17"/>
      <c r="O12" s="14"/>
      <c r="P12" s="6"/>
      <c r="Q12" s="1"/>
      <c r="R12" s="1"/>
      <c r="S12" s="1"/>
    </row>
    <row r="13" ht="15.75" customHeight="1">
      <c r="A13" s="1"/>
      <c r="B13" s="1"/>
      <c r="C13" s="1"/>
      <c r="D13" s="5"/>
      <c r="K13" s="18" t="s">
        <v>1</v>
      </c>
      <c r="L13" s="19"/>
      <c r="M13" s="19"/>
      <c r="N13" s="20"/>
      <c r="O13" s="14"/>
      <c r="P13" s="6"/>
      <c r="Q13" s="1"/>
      <c r="R13" s="1"/>
      <c r="S13" s="1"/>
    </row>
    <row r="14" ht="15.75" customHeight="1">
      <c r="A14" s="1"/>
      <c r="B14" s="1"/>
      <c r="C14" s="1"/>
      <c r="D14" s="5"/>
      <c r="E14" s="7"/>
      <c r="F14" s="7"/>
      <c r="G14" s="7"/>
      <c r="H14" s="7"/>
      <c r="I14" s="7"/>
      <c r="K14" s="21" t="s">
        <v>2</v>
      </c>
      <c r="L14" s="22"/>
      <c r="M14" s="22"/>
      <c r="N14" s="23"/>
      <c r="O14" s="14"/>
      <c r="P14" s="6"/>
      <c r="Q14" s="1"/>
      <c r="R14" s="1"/>
      <c r="S14" s="1"/>
    </row>
    <row r="15" ht="15.75" customHeight="1">
      <c r="A15" s="1"/>
      <c r="B15" s="1"/>
      <c r="C15" s="1"/>
      <c r="D15" s="5"/>
      <c r="E15" s="24" t="s">
        <v>3</v>
      </c>
      <c r="K15" s="25" t="s">
        <v>4</v>
      </c>
      <c r="L15" s="22"/>
      <c r="M15" s="22"/>
      <c r="N15" s="23"/>
      <c r="O15" s="14"/>
      <c r="P15" s="6"/>
      <c r="Q15" s="1"/>
      <c r="R15" s="1"/>
      <c r="S15" s="1"/>
    </row>
    <row r="16" ht="15.75" customHeight="1">
      <c r="A16" s="1"/>
      <c r="B16" s="1"/>
      <c r="C16" s="1"/>
      <c r="D16" s="5"/>
      <c r="K16" s="26" t="s">
        <v>5</v>
      </c>
      <c r="L16" s="22"/>
      <c r="M16" s="22"/>
      <c r="N16" s="23"/>
      <c r="O16" s="14"/>
      <c r="P16" s="6"/>
      <c r="Q16" s="1"/>
      <c r="R16" s="1"/>
      <c r="S16" s="1"/>
    </row>
    <row r="17" ht="15.75" customHeight="1">
      <c r="A17" s="1"/>
      <c r="B17" s="1"/>
      <c r="C17" s="1"/>
      <c r="D17" s="5"/>
      <c r="E17" s="7"/>
      <c r="F17" s="7"/>
      <c r="G17" s="7"/>
      <c r="H17" s="7"/>
      <c r="I17" s="7"/>
      <c r="K17" s="21" t="s">
        <v>6</v>
      </c>
      <c r="L17" s="22"/>
      <c r="M17" s="22"/>
      <c r="N17" s="23"/>
      <c r="O17" s="14"/>
      <c r="P17" s="6"/>
      <c r="Q17" s="1"/>
      <c r="R17" s="1"/>
      <c r="S17" s="1"/>
    </row>
    <row r="18" ht="15.75" customHeight="1">
      <c r="A18" s="1"/>
      <c r="B18" s="1"/>
      <c r="C18" s="1"/>
      <c r="D18" s="5"/>
      <c r="E18" s="7"/>
      <c r="F18" s="7"/>
      <c r="G18" s="7"/>
      <c r="H18" s="7"/>
      <c r="I18" s="7"/>
      <c r="K18" s="27" t="s">
        <v>7</v>
      </c>
      <c r="L18" s="22"/>
      <c r="M18" s="22"/>
      <c r="N18" s="23"/>
      <c r="O18" s="14"/>
      <c r="P18" s="6"/>
      <c r="Q18" s="1"/>
      <c r="R18" s="1"/>
      <c r="S18" s="1"/>
    </row>
    <row r="19" ht="15.75" customHeight="1">
      <c r="A19" s="1"/>
      <c r="B19" s="1"/>
      <c r="C19" s="1"/>
      <c r="D19" s="5"/>
      <c r="K19" s="28" t="s">
        <v>8</v>
      </c>
      <c r="L19" s="22"/>
      <c r="M19" s="22"/>
      <c r="N19" s="23"/>
      <c r="O19" s="14"/>
      <c r="P19" s="6"/>
      <c r="Q19" s="1"/>
      <c r="R19" s="1"/>
      <c r="S19" s="1"/>
    </row>
    <row r="20" ht="15.75" customHeight="1">
      <c r="A20" s="1"/>
      <c r="B20" s="1"/>
      <c r="C20" s="1"/>
      <c r="D20" s="5"/>
      <c r="K20" s="29" t="s">
        <v>9</v>
      </c>
      <c r="L20" s="22"/>
      <c r="M20" s="22"/>
      <c r="N20" s="23"/>
      <c r="O20" s="14"/>
      <c r="P20" s="6"/>
      <c r="Q20" s="1"/>
      <c r="R20" s="1"/>
      <c r="S20" s="1"/>
    </row>
    <row r="21" ht="15.75" customHeight="1">
      <c r="A21" s="1"/>
      <c r="B21" s="1"/>
      <c r="C21" s="1"/>
      <c r="D21" s="5"/>
      <c r="E21" s="30" t="s">
        <v>10</v>
      </c>
      <c r="F21" s="22"/>
      <c r="G21" s="31">
        <v>2025.0</v>
      </c>
      <c r="H21" s="32"/>
      <c r="I21" s="33"/>
      <c r="K21" s="34" t="s">
        <v>11</v>
      </c>
      <c r="L21" s="22"/>
      <c r="M21" s="22"/>
      <c r="N21" s="23"/>
      <c r="O21" s="14"/>
      <c r="P21" s="6"/>
      <c r="Q21" s="1"/>
      <c r="R21" s="1"/>
      <c r="S21" s="1"/>
    </row>
    <row r="22" ht="15.75" customHeight="1">
      <c r="A22" s="1"/>
      <c r="B22" s="1"/>
      <c r="C22" s="1"/>
      <c r="D22" s="5"/>
      <c r="K22" s="35" t="s">
        <v>12</v>
      </c>
      <c r="L22" s="22"/>
      <c r="M22" s="22"/>
      <c r="N22" s="23"/>
      <c r="O22" s="14"/>
      <c r="P22" s="6"/>
      <c r="Q22" s="1"/>
      <c r="R22" s="1"/>
      <c r="S22" s="1"/>
    </row>
    <row r="23" ht="15.75" customHeight="1">
      <c r="A23" s="1"/>
      <c r="B23" s="1"/>
      <c r="C23" s="1"/>
      <c r="D23" s="5"/>
      <c r="K23" s="36" t="s">
        <v>13</v>
      </c>
      <c r="L23" s="22"/>
      <c r="M23" s="22"/>
      <c r="N23" s="23"/>
      <c r="O23" s="14"/>
      <c r="P23" s="6"/>
      <c r="Q23" s="1"/>
      <c r="R23" s="1"/>
      <c r="S23" s="1"/>
    </row>
    <row r="24" ht="15.75" customHeight="1">
      <c r="A24" s="1"/>
      <c r="B24" s="1"/>
      <c r="C24" s="1"/>
      <c r="D24" s="5"/>
      <c r="E24" s="37"/>
      <c r="F24" s="22"/>
      <c r="G24" s="38"/>
      <c r="H24" s="39"/>
      <c r="I24" s="39"/>
      <c r="K24" s="26" t="s">
        <v>14</v>
      </c>
      <c r="L24" s="22"/>
      <c r="M24" s="22"/>
      <c r="N24" s="23"/>
      <c r="O24" s="14"/>
      <c r="P24" s="6"/>
      <c r="Q24" s="1"/>
      <c r="R24" s="1"/>
      <c r="S24" s="1"/>
    </row>
    <row r="25" ht="15.75" customHeight="1">
      <c r="A25" s="1"/>
      <c r="B25" s="1"/>
      <c r="C25" s="1"/>
      <c r="D25" s="5"/>
      <c r="G25" s="40" t="s">
        <v>15</v>
      </c>
      <c r="H25" s="12"/>
      <c r="I25" s="13"/>
      <c r="K25" s="41" t="s">
        <v>16</v>
      </c>
      <c r="L25" s="22"/>
      <c r="M25" s="22"/>
      <c r="N25" s="23"/>
      <c r="O25" s="14"/>
      <c r="P25" s="6"/>
      <c r="Q25" s="1"/>
      <c r="R25" s="1"/>
      <c r="S25" s="1"/>
    </row>
    <row r="26" ht="15.75" customHeight="1">
      <c r="A26" s="1"/>
      <c r="B26" s="1"/>
      <c r="C26" s="1"/>
      <c r="D26" s="5"/>
      <c r="G26" s="15"/>
      <c r="H26" s="16"/>
      <c r="I26" s="17"/>
      <c r="K26" s="42" t="s">
        <v>17</v>
      </c>
      <c r="L26" s="22"/>
      <c r="M26" s="22"/>
      <c r="N26" s="23"/>
      <c r="O26" s="14"/>
      <c r="P26" s="6"/>
      <c r="Q26" s="1"/>
      <c r="R26" s="1"/>
      <c r="S26" s="1"/>
    </row>
    <row r="27" ht="15.75" customHeight="1">
      <c r="A27" s="1"/>
      <c r="B27" s="1"/>
      <c r="C27" s="1"/>
      <c r="D27" s="5"/>
      <c r="E27" s="37"/>
      <c r="F27" s="22"/>
      <c r="G27" s="43" t="s">
        <v>18</v>
      </c>
      <c r="H27" s="44"/>
      <c r="I27" s="45"/>
      <c r="K27" s="46" t="s">
        <v>19</v>
      </c>
      <c r="L27" s="22"/>
      <c r="M27" s="22"/>
      <c r="N27" s="23"/>
      <c r="O27" s="14"/>
      <c r="P27" s="6"/>
      <c r="Q27" s="1"/>
      <c r="R27" s="1"/>
      <c r="S27" s="1"/>
    </row>
    <row r="28" ht="15.75" customHeight="1">
      <c r="A28" s="1"/>
      <c r="B28" s="1"/>
      <c r="C28" s="1"/>
      <c r="D28" s="5"/>
      <c r="G28" s="47" t="s">
        <v>12</v>
      </c>
      <c r="H28" s="32"/>
      <c r="I28" s="33"/>
      <c r="K28" s="48" t="s">
        <v>20</v>
      </c>
      <c r="L28" s="22"/>
      <c r="M28" s="22"/>
      <c r="N28" s="23"/>
      <c r="O28" s="14"/>
      <c r="P28" s="6"/>
      <c r="Q28" s="1"/>
      <c r="R28" s="1"/>
      <c r="S28" s="1"/>
    </row>
    <row r="29" ht="15.75" customHeight="1">
      <c r="A29" s="1"/>
      <c r="B29" s="1"/>
      <c r="C29" s="1"/>
      <c r="D29" s="5"/>
      <c r="G29" s="47" t="s">
        <v>21</v>
      </c>
      <c r="H29" s="32"/>
      <c r="I29" s="33"/>
      <c r="K29" s="49" t="s">
        <v>22</v>
      </c>
      <c r="L29" s="22"/>
      <c r="M29" s="22"/>
      <c r="N29" s="23"/>
      <c r="O29" s="14"/>
      <c r="P29" s="6"/>
      <c r="Q29" s="1"/>
      <c r="R29" s="1"/>
      <c r="S29" s="1"/>
    </row>
    <row r="30" ht="15.75" customHeight="1">
      <c r="A30" s="1"/>
      <c r="B30" s="1"/>
      <c r="C30" s="1"/>
      <c r="D30" s="5"/>
      <c r="G30" s="47" t="s">
        <v>23</v>
      </c>
      <c r="H30" s="32"/>
      <c r="I30" s="33"/>
      <c r="K30" s="50" t="s">
        <v>24</v>
      </c>
      <c r="L30" s="22"/>
      <c r="M30" s="22"/>
      <c r="N30" s="23"/>
      <c r="O30" s="14"/>
      <c r="P30" s="6"/>
      <c r="Q30" s="1"/>
      <c r="R30" s="1"/>
      <c r="S30" s="1"/>
    </row>
    <row r="31" ht="15.75" customHeight="1">
      <c r="A31" s="1"/>
      <c r="B31" s="1"/>
      <c r="C31" s="1"/>
      <c r="D31" s="5"/>
      <c r="G31" s="47" t="s">
        <v>25</v>
      </c>
      <c r="H31" s="32"/>
      <c r="I31" s="33"/>
      <c r="K31" s="51" t="s">
        <v>26</v>
      </c>
      <c r="L31" s="22"/>
      <c r="M31" s="22"/>
      <c r="N31" s="23"/>
      <c r="O31" s="14"/>
      <c r="P31" s="6"/>
      <c r="Q31" s="1"/>
      <c r="R31" s="1"/>
      <c r="S31" s="1"/>
    </row>
    <row r="32" ht="15.75" customHeight="1">
      <c r="A32" s="1"/>
      <c r="B32" s="1"/>
      <c r="C32" s="1"/>
      <c r="D32" s="5"/>
      <c r="G32" s="47" t="s">
        <v>27</v>
      </c>
      <c r="H32" s="32"/>
      <c r="I32" s="33"/>
      <c r="K32" s="52" t="s">
        <v>28</v>
      </c>
      <c r="L32" s="22"/>
      <c r="M32" s="22"/>
      <c r="N32" s="23"/>
      <c r="O32" s="14"/>
      <c r="P32" s="6"/>
      <c r="Q32" s="1"/>
      <c r="R32" s="1"/>
      <c r="S32" s="1"/>
    </row>
    <row r="33" ht="15.75" customHeight="1">
      <c r="A33" s="1"/>
      <c r="B33" s="1"/>
      <c r="C33" s="1"/>
      <c r="D33" s="5"/>
      <c r="G33" s="47" t="s">
        <v>29</v>
      </c>
      <c r="H33" s="32"/>
      <c r="I33" s="33"/>
      <c r="K33" s="53" t="s">
        <v>30</v>
      </c>
      <c r="L33" s="22"/>
      <c r="M33" s="22"/>
      <c r="N33" s="23"/>
      <c r="O33" s="14"/>
      <c r="P33" s="6"/>
      <c r="Q33" s="1"/>
      <c r="R33" s="1"/>
      <c r="S33" s="1"/>
    </row>
    <row r="34" ht="15.75" customHeight="1">
      <c r="A34" s="1"/>
      <c r="B34" s="1"/>
      <c r="C34" s="1"/>
      <c r="D34" s="5"/>
      <c r="K34" s="42" t="s">
        <v>31</v>
      </c>
      <c r="L34" s="22"/>
      <c r="M34" s="22"/>
      <c r="N34" s="23"/>
      <c r="O34" s="14"/>
      <c r="P34" s="6"/>
      <c r="Q34" s="1"/>
      <c r="R34" s="1"/>
      <c r="S34" s="1"/>
    </row>
    <row r="35" ht="15.75" customHeight="1">
      <c r="A35" s="1"/>
      <c r="B35" s="1"/>
      <c r="C35" s="1"/>
      <c r="D35" s="5"/>
      <c r="K35" s="54" t="s">
        <v>32</v>
      </c>
      <c r="L35" s="22"/>
      <c r="M35" s="22"/>
      <c r="N35" s="23"/>
      <c r="O35" s="14"/>
      <c r="P35" s="6"/>
      <c r="Q35" s="1"/>
      <c r="R35" s="1"/>
      <c r="S35" s="1"/>
    </row>
    <row r="36" ht="15.75" customHeight="1">
      <c r="A36" s="1"/>
      <c r="B36" s="1"/>
      <c r="C36" s="1"/>
      <c r="D36" s="5"/>
      <c r="K36" s="55" t="s">
        <v>33</v>
      </c>
      <c r="L36" s="22"/>
      <c r="M36" s="22"/>
      <c r="N36" s="23"/>
      <c r="O36" s="14"/>
      <c r="P36" s="6"/>
      <c r="Q36" s="1"/>
      <c r="R36" s="1"/>
      <c r="S36" s="1"/>
    </row>
    <row r="37" ht="15.75" customHeight="1">
      <c r="A37" s="1"/>
      <c r="B37" s="1"/>
      <c r="C37" s="1"/>
      <c r="D37" s="5"/>
      <c r="K37" s="56" t="s">
        <v>34</v>
      </c>
      <c r="L37" s="22"/>
      <c r="M37" s="22"/>
      <c r="N37" s="23"/>
      <c r="O37" s="14"/>
      <c r="P37" s="6"/>
      <c r="Q37" s="1"/>
      <c r="R37" s="1"/>
      <c r="S37" s="1"/>
    </row>
    <row r="38" ht="15.75" customHeight="1">
      <c r="A38" s="1"/>
      <c r="B38" s="1"/>
      <c r="C38" s="1"/>
      <c r="D38" s="5"/>
      <c r="K38" s="57" t="s">
        <v>35</v>
      </c>
      <c r="L38" s="22"/>
      <c r="M38" s="22"/>
      <c r="N38" s="23"/>
      <c r="O38" s="14"/>
      <c r="P38" s="6"/>
      <c r="Q38" s="1"/>
      <c r="R38" s="1"/>
      <c r="S38" s="1"/>
    </row>
    <row r="39" ht="15.75" customHeight="1">
      <c r="A39" s="1"/>
      <c r="B39" s="1"/>
      <c r="C39" s="1"/>
      <c r="D39" s="5"/>
      <c r="K39" s="54" t="s">
        <v>36</v>
      </c>
      <c r="L39" s="22"/>
      <c r="M39" s="22"/>
      <c r="N39" s="23"/>
      <c r="P39" s="6"/>
      <c r="Q39" s="1"/>
      <c r="R39" s="1"/>
      <c r="S39" s="1"/>
    </row>
    <row r="40" ht="15.75" customHeight="1">
      <c r="A40" s="1"/>
      <c r="B40" s="1"/>
      <c r="C40" s="1"/>
      <c r="D40" s="5"/>
      <c r="E40" s="58" t="s">
        <v>37</v>
      </c>
      <c r="I40" s="59"/>
      <c r="K40" s="60" t="s">
        <v>38</v>
      </c>
      <c r="L40" s="61"/>
      <c r="M40" s="61"/>
      <c r="N40" s="62"/>
      <c r="P40" s="6"/>
      <c r="Q40" s="1"/>
      <c r="R40" s="1"/>
      <c r="S40" s="1"/>
    </row>
    <row r="41" ht="15.75" customHeight="1">
      <c r="A41" s="1"/>
      <c r="B41" s="1"/>
      <c r="C41" s="1"/>
      <c r="D41" s="5"/>
      <c r="I41" s="59"/>
      <c r="P41" s="6"/>
      <c r="Q41" s="1"/>
      <c r="R41" s="1"/>
      <c r="S41" s="1"/>
    </row>
    <row r="42" ht="15.75" customHeight="1">
      <c r="A42" s="1"/>
      <c r="B42" s="1"/>
      <c r="C42" s="1"/>
      <c r="D42" s="5"/>
      <c r="I42" s="59"/>
      <c r="P42" s="6"/>
      <c r="Q42" s="1"/>
      <c r="R42" s="1"/>
      <c r="S42" s="1"/>
    </row>
    <row r="43" ht="15.75" customHeight="1">
      <c r="A43" s="1"/>
      <c r="B43" s="1"/>
      <c r="C43" s="1"/>
      <c r="D43" s="5"/>
      <c r="I43" s="59"/>
      <c r="P43" s="6"/>
      <c r="Q43" s="1"/>
      <c r="R43" s="1"/>
      <c r="S43" s="1"/>
    </row>
    <row r="44" ht="15.75" customHeight="1">
      <c r="A44" s="1"/>
      <c r="B44" s="1"/>
      <c r="C44" s="1"/>
      <c r="D44" s="63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5"/>
      <c r="Q44" s="1"/>
      <c r="R44" s="1"/>
      <c r="S44" s="1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</row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5">
    <mergeCell ref="K39:N39"/>
    <mergeCell ref="K40:N40"/>
    <mergeCell ref="K32:N32"/>
    <mergeCell ref="K33:N33"/>
    <mergeCell ref="K34:N34"/>
    <mergeCell ref="K35:N35"/>
    <mergeCell ref="K36:N36"/>
    <mergeCell ref="K37:N37"/>
    <mergeCell ref="K38:N38"/>
    <mergeCell ref="E11:I13"/>
    <mergeCell ref="K11:N12"/>
    <mergeCell ref="K13:N13"/>
    <mergeCell ref="K14:N14"/>
    <mergeCell ref="E15:I16"/>
    <mergeCell ref="K15:N15"/>
    <mergeCell ref="K16:N16"/>
    <mergeCell ref="K17:N17"/>
    <mergeCell ref="K18:N18"/>
    <mergeCell ref="K19:N19"/>
    <mergeCell ref="K20:N20"/>
    <mergeCell ref="E21:F21"/>
    <mergeCell ref="G21:I21"/>
    <mergeCell ref="K21:N21"/>
    <mergeCell ref="E24:F24"/>
    <mergeCell ref="E27:F27"/>
    <mergeCell ref="K26:N26"/>
    <mergeCell ref="K27:N27"/>
    <mergeCell ref="K22:N22"/>
    <mergeCell ref="K23:N23"/>
    <mergeCell ref="G24:I24"/>
    <mergeCell ref="K24:N24"/>
    <mergeCell ref="G25:I26"/>
    <mergeCell ref="K25:N25"/>
    <mergeCell ref="G27:I27"/>
    <mergeCell ref="G31:I31"/>
    <mergeCell ref="G32:I32"/>
    <mergeCell ref="G33:I33"/>
    <mergeCell ref="E40:H43"/>
    <mergeCell ref="G28:I28"/>
    <mergeCell ref="K28:N28"/>
    <mergeCell ref="G29:I29"/>
    <mergeCell ref="K29:N29"/>
    <mergeCell ref="G30:I30"/>
    <mergeCell ref="K30:N30"/>
    <mergeCell ref="K31:N31"/>
  </mergeCells>
  <printOptions/>
  <pageMargins bottom="0.75" footer="0.0" header="0.0" left="0.7" right="0.7" top="0.75"/>
  <pageSetup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2D050"/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7" max="7" width="14.75"/>
    <col customWidth="1" min="8" max="8" width="13.13"/>
    <col customWidth="1" min="12" max="12" width="13.38"/>
    <col customWidth="1" min="13" max="13" width="13.13"/>
    <col customWidth="1" min="14" max="14" width="16.63"/>
    <col customWidth="1" min="16" max="16" width="9.38"/>
    <col customWidth="1" min="23" max="23" width="12.13"/>
  </cols>
  <sheetData>
    <row r="1" ht="15.75" customHeight="1">
      <c r="A1" s="192"/>
      <c r="B1" s="192"/>
      <c r="C1" s="192"/>
      <c r="D1" s="192"/>
      <c r="E1" s="192"/>
      <c r="G1" s="193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4"/>
      <c r="AC1" s="194"/>
      <c r="AD1" s="194"/>
    </row>
    <row r="2" ht="15.75" customHeight="1">
      <c r="A2" s="192"/>
      <c r="B2" s="192"/>
      <c r="C2" s="192"/>
      <c r="D2" s="195" t="s">
        <v>62</v>
      </c>
      <c r="G2" s="193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4"/>
      <c r="AC2" s="194"/>
      <c r="AD2" s="194"/>
    </row>
    <row r="3" ht="15.75" customHeight="1">
      <c r="A3" s="192"/>
      <c r="B3" s="192"/>
      <c r="C3" s="192"/>
      <c r="D3" s="196" t="str">
        <f t="array" ref="D3">CONCATENATE(IF(COUNTIF(H17:H23,TRUE)&gt;COUNTA(D17:G23),COUNTA(D17:G23),COUNTIFS(H17:H23,TRUE,D17:D23,"*?")),"/",COUNTA(D17:G23))</f>
        <v>1/1</v>
      </c>
      <c r="E3" s="197"/>
      <c r="G3" s="198" t="s">
        <v>63</v>
      </c>
      <c r="H3" s="22"/>
      <c r="I3" s="22"/>
      <c r="J3" s="22"/>
      <c r="K3" s="22"/>
      <c r="L3" s="156"/>
      <c r="M3" s="192"/>
      <c r="N3" s="199" t="s">
        <v>47</v>
      </c>
      <c r="O3" s="70"/>
      <c r="P3" s="70"/>
      <c r="Q3" s="77"/>
      <c r="Y3" s="192"/>
      <c r="Z3" s="200"/>
      <c r="AA3" s="200"/>
      <c r="AB3" s="194"/>
      <c r="AC3" s="194"/>
      <c r="AD3" s="194"/>
    </row>
    <row r="4" ht="15.75" customHeight="1">
      <c r="A4" s="192"/>
      <c r="B4" s="192"/>
      <c r="C4" s="192"/>
      <c r="D4" s="201"/>
      <c r="G4" s="202"/>
      <c r="H4" s="203"/>
      <c r="I4" s="203"/>
      <c r="J4" s="203"/>
      <c r="K4" s="203"/>
      <c r="L4" s="203"/>
      <c r="M4" s="203"/>
      <c r="N4" s="114"/>
      <c r="Q4" s="204"/>
      <c r="S4" s="205" t="s">
        <v>64</v>
      </c>
      <c r="T4" s="22"/>
      <c r="U4" s="22"/>
      <c r="V4" s="22"/>
      <c r="W4" s="22"/>
      <c r="X4" s="156"/>
      <c r="Y4" s="192"/>
      <c r="Z4" s="206"/>
      <c r="AB4" s="203"/>
      <c r="AC4" s="203"/>
      <c r="AD4" s="192"/>
    </row>
    <row r="5" ht="15.75" customHeight="1">
      <c r="A5" s="192"/>
      <c r="B5" s="192"/>
      <c r="C5" s="207"/>
      <c r="D5" s="208">
        <f>COUNTA(D17:G23)</f>
        <v>1</v>
      </c>
      <c r="E5" s="208"/>
      <c r="G5" s="209" t="s">
        <v>54</v>
      </c>
      <c r="H5" s="210">
        <f>G40</f>
        <v>500</v>
      </c>
      <c r="I5" s="211"/>
      <c r="J5" s="211"/>
      <c r="K5" s="212"/>
      <c r="L5" s="213"/>
      <c r="M5" s="203"/>
      <c r="N5" s="214">
        <f>INICIO!G21</f>
        <v>2025</v>
      </c>
      <c r="O5" s="68"/>
      <c r="P5" s="68"/>
      <c r="Q5" s="127"/>
      <c r="Z5" s="206"/>
      <c r="AA5" s="206"/>
      <c r="AB5" s="203"/>
      <c r="AC5" s="203"/>
      <c r="AD5" s="203"/>
    </row>
    <row r="6" ht="15.75" customHeight="1">
      <c r="A6" s="192"/>
      <c r="B6" s="192"/>
      <c r="C6" s="207"/>
      <c r="D6" s="215">
        <f t="array" ref="D6">IF(COUNTIF(H17:H23,TRUE)&gt;COUNTA(D17:G23),COUNTA(D17:G23),COUNTIFS(H17:H23,TRUE,D17:D23,"*?"))</f>
        <v>1</v>
      </c>
      <c r="E6" s="216">
        <f>D5-D6</f>
        <v>0</v>
      </c>
      <c r="G6" s="217" t="s">
        <v>65</v>
      </c>
      <c r="H6" s="218">
        <f>M45</f>
        <v>300</v>
      </c>
      <c r="I6" s="218">
        <f>T45</f>
        <v>20</v>
      </c>
      <c r="J6" s="218">
        <f>G54</f>
        <v>20</v>
      </c>
      <c r="K6" s="218">
        <f>G55</f>
        <v>20</v>
      </c>
      <c r="L6" s="219">
        <f>SUM(H6:K6)</f>
        <v>360</v>
      </c>
      <c r="M6" s="203"/>
      <c r="N6" s="220" t="s">
        <v>66</v>
      </c>
      <c r="O6" s="221"/>
      <c r="P6" s="222">
        <v>45505.0</v>
      </c>
      <c r="Q6" s="223"/>
      <c r="S6" s="224" t="s">
        <v>54</v>
      </c>
      <c r="T6" s="225"/>
      <c r="U6" s="226" t="s">
        <v>65</v>
      </c>
      <c r="V6" s="225"/>
      <c r="W6" s="227" t="s">
        <v>67</v>
      </c>
      <c r="X6" s="225"/>
      <c r="Z6" s="206"/>
      <c r="AA6" s="228" t="s">
        <v>68</v>
      </c>
      <c r="AB6" s="229">
        <v>3752.0</v>
      </c>
      <c r="AC6" s="229"/>
      <c r="AD6" s="230"/>
    </row>
    <row r="7" ht="15.75" customHeight="1">
      <c r="A7" s="192"/>
      <c r="B7" s="192"/>
      <c r="C7" s="207"/>
      <c r="D7" s="207"/>
      <c r="E7" s="14"/>
      <c r="G7" s="231"/>
      <c r="H7" s="232" t="s">
        <v>69</v>
      </c>
      <c r="I7" s="233" t="s">
        <v>70</v>
      </c>
      <c r="J7" s="234" t="s">
        <v>58</v>
      </c>
      <c r="K7" s="235" t="s">
        <v>71</v>
      </c>
      <c r="L7" s="236" t="s">
        <v>53</v>
      </c>
      <c r="M7" s="203"/>
      <c r="N7" s="220" t="s">
        <v>72</v>
      </c>
      <c r="O7" s="221"/>
      <c r="P7" s="222">
        <v>45535.0</v>
      </c>
      <c r="Q7" s="223"/>
      <c r="S7" s="237">
        <f>G40</f>
        <v>500</v>
      </c>
      <c r="U7" s="237">
        <f>Z18</f>
        <v>360</v>
      </c>
      <c r="W7" s="238">
        <f>S7-U7</f>
        <v>140</v>
      </c>
      <c r="X7" s="239"/>
      <c r="Z7" s="206"/>
      <c r="AA7" s="228" t="s">
        <v>73</v>
      </c>
      <c r="AB7" s="229">
        <v>826.43</v>
      </c>
      <c r="AC7" s="229">
        <v>608.3</v>
      </c>
      <c r="AD7" s="240">
        <v>250.0</v>
      </c>
    </row>
    <row r="8" ht="15.75" customHeight="1">
      <c r="A8" s="192"/>
      <c r="B8" s="192"/>
      <c r="C8" s="207"/>
      <c r="D8" s="241"/>
      <c r="E8" s="14"/>
      <c r="G8" s="193"/>
      <c r="M8" s="203"/>
      <c r="N8" s="203"/>
      <c r="O8" s="242"/>
      <c r="Q8" s="243"/>
      <c r="R8" s="243"/>
      <c r="S8" s="203"/>
      <c r="U8" s="14"/>
      <c r="Y8" s="244"/>
      <c r="Z8" s="245"/>
      <c r="AA8" s="245"/>
      <c r="AB8" s="203"/>
      <c r="AC8" s="246"/>
      <c r="AD8" s="192"/>
    </row>
    <row r="9" ht="15.75" customHeight="1">
      <c r="A9" s="192"/>
      <c r="B9" s="192"/>
      <c r="C9" s="192"/>
      <c r="D9" s="247"/>
      <c r="E9" s="247"/>
      <c r="G9" s="193"/>
      <c r="L9" s="203"/>
      <c r="M9" s="203"/>
      <c r="N9" s="203"/>
      <c r="O9" s="203"/>
      <c r="P9" s="203"/>
      <c r="Q9" s="203"/>
      <c r="R9" s="203"/>
      <c r="S9" s="203"/>
      <c r="AB9" s="203"/>
      <c r="AC9" s="203"/>
      <c r="AD9" s="192"/>
    </row>
    <row r="10" ht="15.75" customHeight="1">
      <c r="A10" s="192"/>
      <c r="B10" s="192"/>
      <c r="C10" s="192"/>
      <c r="D10" s="192"/>
      <c r="G10" s="193"/>
      <c r="L10" s="203"/>
      <c r="M10" s="203"/>
      <c r="N10" s="203"/>
      <c r="O10" s="192"/>
      <c r="P10" s="192"/>
      <c r="Q10" s="192"/>
      <c r="R10" s="192"/>
      <c r="S10" s="192"/>
      <c r="T10" s="203"/>
      <c r="U10" s="203"/>
      <c r="V10" s="203"/>
      <c r="W10" s="203"/>
      <c r="X10" s="192"/>
      <c r="Y10" s="192"/>
      <c r="Z10" s="192"/>
      <c r="AA10" s="192"/>
      <c r="AB10" s="192"/>
      <c r="AC10" s="192"/>
      <c r="AD10" s="192"/>
    </row>
    <row r="11" ht="15.75" customHeight="1">
      <c r="A11" s="192"/>
      <c r="B11" s="192"/>
      <c r="C11" s="192"/>
      <c r="D11" s="192"/>
      <c r="G11" s="193"/>
      <c r="L11" s="192"/>
      <c r="M11" s="192"/>
      <c r="N11" s="192"/>
      <c r="O11" s="192"/>
      <c r="P11" s="192"/>
      <c r="Q11" s="192"/>
      <c r="R11" s="192"/>
      <c r="S11" s="192"/>
      <c r="T11" s="203"/>
      <c r="U11" s="203"/>
      <c r="V11" s="203"/>
      <c r="W11" s="203"/>
      <c r="X11" s="192"/>
      <c r="Y11" s="192"/>
      <c r="Z11" s="192"/>
      <c r="AA11" s="192"/>
      <c r="AB11" s="194"/>
      <c r="AC11" s="194"/>
      <c r="AD11" s="194"/>
    </row>
    <row r="12" ht="15.75" customHeight="1">
      <c r="A12" s="192"/>
      <c r="B12" s="192"/>
      <c r="C12" s="192"/>
      <c r="D12" s="192"/>
      <c r="E12" s="192"/>
      <c r="G12" s="193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92"/>
      <c r="W12" s="192"/>
      <c r="X12" s="192"/>
      <c r="Y12" s="192"/>
      <c r="Z12" s="192"/>
      <c r="AA12" s="192"/>
      <c r="AB12" s="203"/>
      <c r="AC12" s="203"/>
      <c r="AD12" s="203"/>
    </row>
    <row r="13" ht="15.75" customHeight="1">
      <c r="A13" s="192"/>
      <c r="B13" s="192"/>
      <c r="C13" s="192"/>
      <c r="D13" s="248" t="s">
        <v>74</v>
      </c>
      <c r="E13" s="70"/>
      <c r="F13" s="70"/>
      <c r="G13" s="70"/>
      <c r="H13" s="77"/>
      <c r="I13" s="192"/>
      <c r="J13" s="249" t="s">
        <v>55</v>
      </c>
      <c r="K13" s="70"/>
      <c r="L13" s="70"/>
      <c r="M13" s="70"/>
      <c r="N13" s="70"/>
      <c r="O13" s="70"/>
      <c r="P13" s="77"/>
      <c r="R13" s="250" t="s">
        <v>56</v>
      </c>
      <c r="S13" s="70"/>
      <c r="T13" s="70"/>
      <c r="U13" s="70"/>
      <c r="V13" s="77"/>
      <c r="W13" s="203"/>
      <c r="X13" s="251" t="s">
        <v>57</v>
      </c>
      <c r="AB13" s="203"/>
      <c r="AC13" s="203"/>
      <c r="AD13" s="203"/>
    </row>
    <row r="14" ht="15.75" customHeight="1">
      <c r="A14" s="192"/>
      <c r="B14" s="192"/>
      <c r="C14" s="192"/>
      <c r="D14" s="126"/>
      <c r="E14" s="68"/>
      <c r="F14" s="68"/>
      <c r="G14" s="68"/>
      <c r="H14" s="127"/>
      <c r="I14" s="194"/>
      <c r="J14" s="126"/>
      <c r="K14" s="68"/>
      <c r="L14" s="68"/>
      <c r="M14" s="68"/>
      <c r="N14" s="68"/>
      <c r="O14" s="68"/>
      <c r="P14" s="127"/>
      <c r="R14" s="126"/>
      <c r="S14" s="68"/>
      <c r="T14" s="68"/>
      <c r="U14" s="68"/>
      <c r="V14" s="127"/>
      <c r="W14" s="203"/>
      <c r="X14" s="252" t="s">
        <v>75</v>
      </c>
      <c r="Y14" s="22"/>
      <c r="Z14" s="253">
        <f>M45</f>
        <v>300</v>
      </c>
      <c r="AA14" s="22"/>
      <c r="AB14" s="203"/>
      <c r="AC14" s="203"/>
      <c r="AD14" s="203"/>
    </row>
    <row r="15" ht="15.75" customHeight="1">
      <c r="A15" s="192"/>
      <c r="B15" s="192"/>
      <c r="C15" s="192"/>
      <c r="D15" s="254" t="s">
        <v>76</v>
      </c>
      <c r="E15" s="39"/>
      <c r="F15" s="39"/>
      <c r="G15" s="39"/>
      <c r="H15" s="255" t="s">
        <v>77</v>
      </c>
      <c r="I15" s="194"/>
      <c r="J15" s="256" t="s">
        <v>76</v>
      </c>
      <c r="K15" s="257"/>
      <c r="L15" s="258" t="s">
        <v>78</v>
      </c>
      <c r="M15" s="258" t="s">
        <v>79</v>
      </c>
      <c r="N15" s="258" t="s">
        <v>80</v>
      </c>
      <c r="O15" s="258" t="s">
        <v>81</v>
      </c>
      <c r="P15" s="259" t="s">
        <v>82</v>
      </c>
      <c r="R15" s="260" t="s">
        <v>83</v>
      </c>
      <c r="S15" s="261"/>
      <c r="T15" s="262" t="s">
        <v>84</v>
      </c>
      <c r="U15" s="261"/>
      <c r="V15" s="263" t="s">
        <v>85</v>
      </c>
      <c r="W15" s="203"/>
      <c r="X15" s="264" t="s">
        <v>86</v>
      </c>
      <c r="Y15" s="22"/>
      <c r="Z15" s="265">
        <f>T45</f>
        <v>20</v>
      </c>
      <c r="AA15" s="22"/>
      <c r="AB15" s="203"/>
      <c r="AC15" s="203"/>
      <c r="AD15" s="203"/>
    </row>
    <row r="16" ht="15.75" customHeight="1">
      <c r="A16" s="192"/>
      <c r="B16" s="192"/>
      <c r="C16" s="192"/>
      <c r="D16" s="89"/>
      <c r="E16" s="191"/>
      <c r="F16" s="191"/>
      <c r="G16" s="191"/>
      <c r="H16" s="266"/>
      <c r="I16" s="194"/>
      <c r="J16" s="89"/>
      <c r="K16" s="267"/>
      <c r="L16" s="268"/>
      <c r="M16" s="268"/>
      <c r="N16" s="268"/>
      <c r="O16" s="268"/>
      <c r="P16" s="269"/>
      <c r="R16" s="89"/>
      <c r="S16" s="267"/>
      <c r="T16" s="270"/>
      <c r="U16" s="267"/>
      <c r="V16" s="269"/>
      <c r="W16" s="203"/>
      <c r="X16" s="271" t="s">
        <v>87</v>
      </c>
      <c r="Y16" s="22"/>
      <c r="Z16" s="272">
        <f t="shared" ref="Z16:Z17" si="1">G54</f>
        <v>20</v>
      </c>
      <c r="AA16" s="22"/>
      <c r="AB16" s="203"/>
      <c r="AC16" s="203"/>
      <c r="AD16" s="203"/>
    </row>
    <row r="17" ht="15.75" customHeight="1">
      <c r="A17" s="192"/>
      <c r="B17" s="192"/>
      <c r="C17" s="192"/>
      <c r="D17" s="273" t="s">
        <v>150</v>
      </c>
      <c r="E17" s="274"/>
      <c r="F17" s="274"/>
      <c r="G17" s="274"/>
      <c r="H17" s="275" t="b">
        <v>1</v>
      </c>
      <c r="I17" s="194"/>
      <c r="J17" s="276" t="s">
        <v>100</v>
      </c>
      <c r="L17" s="277">
        <v>300.0</v>
      </c>
      <c r="M17" s="277">
        <v>300.0</v>
      </c>
      <c r="N17" s="277" t="s">
        <v>18</v>
      </c>
      <c r="O17" s="278">
        <v>45292.0</v>
      </c>
      <c r="P17" s="279" t="b">
        <v>1</v>
      </c>
      <c r="R17" s="276" t="str">
        <f t="shared" ref="R17:R44" si="2">X68</f>
        <v>Transporte</v>
      </c>
      <c r="T17" s="277">
        <f t="shared" ref="T17:T44" si="3">SUMIF($K$61:$L$231,X68,$O$61:$P$231)</f>
        <v>0</v>
      </c>
      <c r="V17" s="280">
        <f t="shared" ref="V17:V44" si="4">(T17/$T$45)</f>
        <v>0</v>
      </c>
      <c r="W17" s="203"/>
      <c r="X17" s="281" t="s">
        <v>90</v>
      </c>
      <c r="Y17" s="22"/>
      <c r="Z17" s="282">
        <f t="shared" si="1"/>
        <v>20</v>
      </c>
      <c r="AA17" s="22"/>
      <c r="AB17" s="203"/>
      <c r="AC17" s="203"/>
      <c r="AD17" s="203"/>
    </row>
    <row r="18" ht="15.75" customHeight="1">
      <c r="A18" s="192"/>
      <c r="B18" s="192"/>
      <c r="C18" s="192"/>
      <c r="D18" s="273"/>
      <c r="E18" s="274"/>
      <c r="F18" s="274"/>
      <c r="G18" s="274"/>
      <c r="H18" s="275" t="b">
        <v>0</v>
      </c>
      <c r="I18" s="194"/>
      <c r="J18" s="283"/>
      <c r="K18" s="22"/>
      <c r="L18" s="284"/>
      <c r="M18" s="284"/>
      <c r="N18" s="284"/>
      <c r="O18" s="285"/>
      <c r="P18" s="286" t="b">
        <v>0</v>
      </c>
      <c r="R18" s="287" t="str">
        <f t="shared" si="2"/>
        <v>Alimentación</v>
      </c>
      <c r="S18" s="22"/>
      <c r="T18" s="288">
        <f t="shared" si="3"/>
        <v>20</v>
      </c>
      <c r="U18" s="22"/>
      <c r="V18" s="289">
        <f t="shared" si="4"/>
        <v>1</v>
      </c>
      <c r="W18" s="203"/>
      <c r="X18" s="290" t="s">
        <v>53</v>
      </c>
      <c r="Y18" s="291"/>
      <c r="Z18" s="292">
        <f>SUM(Z14:Z17)</f>
        <v>360</v>
      </c>
      <c r="AA18" s="291"/>
      <c r="AB18" s="203"/>
      <c r="AC18" s="203"/>
      <c r="AD18" s="203"/>
    </row>
    <row r="19" ht="15.75" customHeight="1">
      <c r="A19" s="192"/>
      <c r="B19" s="192"/>
      <c r="C19" s="192"/>
      <c r="D19" s="273"/>
      <c r="E19" s="274"/>
      <c r="F19" s="274"/>
      <c r="G19" s="274"/>
      <c r="H19" s="275" t="b">
        <v>0</v>
      </c>
      <c r="I19" s="194"/>
      <c r="J19" s="276"/>
      <c r="L19" s="277"/>
      <c r="M19" s="277"/>
      <c r="N19" s="277"/>
      <c r="O19" s="278"/>
      <c r="P19" s="279" t="b">
        <v>0</v>
      </c>
      <c r="R19" s="276" t="str">
        <f t="shared" si="2"/>
        <v>Restaurantes</v>
      </c>
      <c r="T19" s="277">
        <f t="shared" si="3"/>
        <v>0</v>
      </c>
      <c r="V19" s="280">
        <f t="shared" si="4"/>
        <v>0</v>
      </c>
      <c r="W19" s="203"/>
      <c r="X19" s="293"/>
      <c r="Y19" s="293"/>
      <c r="Z19" s="293"/>
      <c r="AA19" s="293"/>
      <c r="AB19" s="203"/>
      <c r="AC19" s="203"/>
      <c r="AD19" s="203"/>
    </row>
    <row r="20" ht="15.75" customHeight="1">
      <c r="A20" s="192"/>
      <c r="B20" s="192"/>
      <c r="C20" s="192"/>
      <c r="D20" s="273"/>
      <c r="E20" s="274"/>
      <c r="F20" s="274"/>
      <c r="G20" s="274"/>
      <c r="H20" s="275" t="b">
        <v>0</v>
      </c>
      <c r="I20" s="194"/>
      <c r="J20" s="283"/>
      <c r="K20" s="22"/>
      <c r="L20" s="284"/>
      <c r="M20" s="284"/>
      <c r="N20" s="284"/>
      <c r="O20" s="285"/>
      <c r="P20" s="286" t="b">
        <v>0</v>
      </c>
      <c r="R20" s="287" t="str">
        <f t="shared" si="2"/>
        <v>Comida a domicilio</v>
      </c>
      <c r="S20" s="22"/>
      <c r="T20" s="288">
        <f t="shared" si="3"/>
        <v>0</v>
      </c>
      <c r="U20" s="22"/>
      <c r="V20" s="289">
        <f t="shared" si="4"/>
        <v>0</v>
      </c>
      <c r="W20" s="203"/>
      <c r="X20" s="293"/>
      <c r="Y20" s="293"/>
      <c r="Z20" s="293"/>
      <c r="AA20" s="293"/>
      <c r="AB20" s="203"/>
      <c r="AC20" s="203"/>
      <c r="AD20" s="203"/>
    </row>
    <row r="21" ht="15.75" customHeight="1">
      <c r="D21" s="273"/>
      <c r="E21" s="274"/>
      <c r="F21" s="274"/>
      <c r="G21" s="274"/>
      <c r="H21" s="275" t="b">
        <v>0</v>
      </c>
      <c r="I21" s="276"/>
      <c r="J21" s="276"/>
      <c r="L21" s="277"/>
      <c r="M21" s="277"/>
      <c r="N21" s="277"/>
      <c r="O21" s="278"/>
      <c r="P21" s="279" t="b">
        <v>0</v>
      </c>
      <c r="R21" s="276" t="str">
        <f t="shared" si="2"/>
        <v>Bares</v>
      </c>
      <c r="T21" s="277">
        <f t="shared" si="3"/>
        <v>0</v>
      </c>
      <c r="V21" s="280">
        <f t="shared" si="4"/>
        <v>0</v>
      </c>
      <c r="W21" s="203"/>
      <c r="X21" s="293"/>
      <c r="Y21" s="293"/>
      <c r="Z21" s="293"/>
      <c r="AA21" s="293"/>
      <c r="AB21" s="203"/>
      <c r="AC21" s="203"/>
      <c r="AD21" s="203"/>
    </row>
    <row r="22" ht="15.75" customHeight="1">
      <c r="A22" s="192"/>
      <c r="B22" s="192"/>
      <c r="C22" s="192"/>
      <c r="D22" s="273"/>
      <c r="E22" s="274"/>
      <c r="F22" s="274"/>
      <c r="G22" s="274"/>
      <c r="H22" s="275" t="b">
        <v>0</v>
      </c>
      <c r="I22" s="276"/>
      <c r="J22" s="283"/>
      <c r="K22" s="22"/>
      <c r="L22" s="284"/>
      <c r="M22" s="284"/>
      <c r="N22" s="284"/>
      <c r="O22" s="285"/>
      <c r="P22" s="286" t="b">
        <v>0</v>
      </c>
      <c r="R22" s="287" t="str">
        <f t="shared" si="2"/>
        <v>Ropa</v>
      </c>
      <c r="S22" s="22"/>
      <c r="T22" s="288">
        <f t="shared" si="3"/>
        <v>0</v>
      </c>
      <c r="U22" s="22"/>
      <c r="V22" s="289">
        <f t="shared" si="4"/>
        <v>0</v>
      </c>
      <c r="W22" s="203"/>
      <c r="AB22" s="194"/>
      <c r="AC22" s="194"/>
      <c r="AD22" s="194"/>
    </row>
    <row r="23" ht="15.75" customHeight="1">
      <c r="A23" s="192"/>
      <c r="B23" s="192"/>
      <c r="C23" s="192"/>
      <c r="D23" s="294"/>
      <c r="E23" s="295"/>
      <c r="F23" s="295"/>
      <c r="G23" s="295"/>
      <c r="H23" s="296" t="b">
        <v>0</v>
      </c>
      <c r="I23" s="276"/>
      <c r="J23" s="276"/>
      <c r="L23" s="277"/>
      <c r="M23" s="277"/>
      <c r="N23" s="277"/>
      <c r="O23" s="278"/>
      <c r="P23" s="279" t="b">
        <v>0</v>
      </c>
      <c r="R23" s="276" t="str">
        <f t="shared" si="2"/>
        <v>Belleza</v>
      </c>
      <c r="T23" s="277">
        <f t="shared" si="3"/>
        <v>0</v>
      </c>
      <c r="V23" s="280">
        <f t="shared" si="4"/>
        <v>0</v>
      </c>
    </row>
    <row r="24" ht="16.5" customHeight="1">
      <c r="A24" s="192"/>
      <c r="B24" s="192"/>
      <c r="C24" s="192"/>
      <c r="D24" s="192"/>
      <c r="E24" s="243"/>
      <c r="F24" s="243"/>
      <c r="G24" s="297"/>
      <c r="H24" s="298"/>
      <c r="I24" s="299"/>
      <c r="J24" s="283"/>
      <c r="K24" s="22"/>
      <c r="L24" s="284"/>
      <c r="M24" s="284"/>
      <c r="N24" s="284"/>
      <c r="O24" s="285"/>
      <c r="P24" s="286" t="b">
        <v>0</v>
      </c>
      <c r="R24" s="287" t="str">
        <f t="shared" si="2"/>
        <v>Gasolina</v>
      </c>
      <c r="S24" s="22"/>
      <c r="T24" s="288">
        <f t="shared" si="3"/>
        <v>0</v>
      </c>
      <c r="U24" s="22"/>
      <c r="V24" s="289">
        <f t="shared" si="4"/>
        <v>0</v>
      </c>
    </row>
    <row r="25" ht="15.75" customHeight="1">
      <c r="A25" s="192"/>
      <c r="B25" s="192"/>
      <c r="C25" s="192"/>
      <c r="D25" s="192"/>
      <c r="G25" s="193"/>
      <c r="I25" s="194"/>
      <c r="J25" s="276"/>
      <c r="L25" s="277"/>
      <c r="M25" s="277"/>
      <c r="N25" s="277"/>
      <c r="O25" s="278"/>
      <c r="P25" s="279" t="b">
        <v>0</v>
      </c>
      <c r="R25" s="276" t="str">
        <f t="shared" si="2"/>
        <v>Hogar</v>
      </c>
      <c r="T25" s="277">
        <f t="shared" si="3"/>
        <v>0</v>
      </c>
      <c r="V25" s="280">
        <f t="shared" si="4"/>
        <v>0</v>
      </c>
    </row>
    <row r="26" ht="15.75" customHeight="1">
      <c r="A26" s="192"/>
      <c r="B26" s="192"/>
      <c r="C26" s="192"/>
      <c r="D26" s="300" t="s">
        <v>54</v>
      </c>
      <c r="E26" s="70"/>
      <c r="F26" s="70"/>
      <c r="G26" s="70"/>
      <c r="H26" s="77"/>
      <c r="I26" s="194"/>
      <c r="J26" s="283"/>
      <c r="K26" s="22"/>
      <c r="L26" s="284"/>
      <c r="M26" s="284"/>
      <c r="N26" s="284"/>
      <c r="O26" s="285"/>
      <c r="P26" s="286" t="b">
        <v>0</v>
      </c>
      <c r="R26" s="287" t="str">
        <f t="shared" si="2"/>
        <v>Tarjeta de crédito</v>
      </c>
      <c r="S26" s="22"/>
      <c r="T26" s="288">
        <f t="shared" si="3"/>
        <v>0</v>
      </c>
      <c r="U26" s="22"/>
      <c r="V26" s="289">
        <f t="shared" si="4"/>
        <v>0</v>
      </c>
      <c r="X26" s="301" t="s">
        <v>102</v>
      </c>
      <c r="Y26" s="302"/>
      <c r="Z26" s="302"/>
      <c r="AA26" s="303"/>
      <c r="AB26" s="304"/>
      <c r="AC26" s="304"/>
    </row>
    <row r="27" ht="15.75" customHeight="1">
      <c r="A27" s="192"/>
      <c r="B27" s="192"/>
      <c r="C27" s="192"/>
      <c r="D27" s="126"/>
      <c r="E27" s="68"/>
      <c r="F27" s="68"/>
      <c r="G27" s="68"/>
      <c r="H27" s="127"/>
      <c r="I27" s="194"/>
      <c r="J27" s="276"/>
      <c r="L27" s="277"/>
      <c r="M27" s="277"/>
      <c r="N27" s="277"/>
      <c r="O27" s="278"/>
      <c r="P27" s="279" t="b">
        <v>0</v>
      </c>
      <c r="R27" s="276" t="str">
        <f t="shared" si="2"/>
        <v>Ocio</v>
      </c>
      <c r="T27" s="277">
        <f t="shared" si="3"/>
        <v>0</v>
      </c>
      <c r="V27" s="280">
        <f t="shared" si="4"/>
        <v>0</v>
      </c>
      <c r="X27" s="305" t="str">
        <f>INICIO!G27</f>
        <v>Tarjeta de débito</v>
      </c>
      <c r="Y27" s="225"/>
      <c r="Z27" s="306">
        <f t="shared" ref="Z27:Z33" si="5">SUMIF($N$17:$N$44,X27,$M$17:$M$44)+SUMIF($M$61:$N$231,X27,$O$61:$P$231)</f>
        <v>300</v>
      </c>
      <c r="AA27" s="307">
        <f t="shared" ref="AA27:AA33" si="6">Z27/SUM($Z$27:$Z$33)</f>
        <v>0.9375</v>
      </c>
      <c r="AB27" s="308"/>
      <c r="AC27" s="304"/>
    </row>
    <row r="28" ht="15.75" customHeight="1">
      <c r="A28" s="192"/>
      <c r="B28" s="192"/>
      <c r="C28" s="192"/>
      <c r="D28" s="309" t="s">
        <v>76</v>
      </c>
      <c r="E28" s="39"/>
      <c r="F28" s="261"/>
      <c r="G28" s="310" t="s">
        <v>103</v>
      </c>
      <c r="H28" s="311" t="s">
        <v>104</v>
      </c>
      <c r="I28" s="194"/>
      <c r="J28" s="283"/>
      <c r="K28" s="22"/>
      <c r="L28" s="284"/>
      <c r="M28" s="284"/>
      <c r="N28" s="284"/>
      <c r="O28" s="285"/>
      <c r="P28" s="286" t="b">
        <v>0</v>
      </c>
      <c r="R28" s="287" t="str">
        <f t="shared" si="2"/>
        <v>Pequeñas compras</v>
      </c>
      <c r="S28" s="22"/>
      <c r="T28" s="288">
        <f t="shared" si="3"/>
        <v>0</v>
      </c>
      <c r="U28" s="22"/>
      <c r="V28" s="289">
        <f t="shared" si="4"/>
        <v>0</v>
      </c>
      <c r="X28" s="312" t="str">
        <f>INICIO!G28</f>
        <v>Tarjeta de crédito</v>
      </c>
      <c r="Y28" s="225"/>
      <c r="Z28" s="306">
        <f t="shared" si="5"/>
        <v>0</v>
      </c>
      <c r="AA28" s="307">
        <f t="shared" si="6"/>
        <v>0</v>
      </c>
      <c r="AC28" s="313"/>
    </row>
    <row r="29" ht="15.75" customHeight="1">
      <c r="A29" s="192"/>
      <c r="B29" s="192"/>
      <c r="C29" s="192"/>
      <c r="D29" s="89"/>
      <c r="E29" s="191"/>
      <c r="F29" s="267"/>
      <c r="G29" s="268"/>
      <c r="H29" s="269"/>
      <c r="I29" s="194"/>
      <c r="J29" s="276"/>
      <c r="L29" s="277"/>
      <c r="M29" s="277"/>
      <c r="N29" s="277"/>
      <c r="O29" s="278"/>
      <c r="P29" s="279" t="b">
        <v>0</v>
      </c>
      <c r="R29" s="276" t="str">
        <f t="shared" si="2"/>
        <v>Tasas/Impuestos</v>
      </c>
      <c r="T29" s="277">
        <f t="shared" si="3"/>
        <v>0</v>
      </c>
      <c r="V29" s="280">
        <f t="shared" si="4"/>
        <v>0</v>
      </c>
      <c r="X29" s="314" t="str">
        <f>INICIO!G29</f>
        <v>Efectivo</v>
      </c>
      <c r="Y29" s="225"/>
      <c r="Z29" s="306">
        <f t="shared" si="5"/>
        <v>0</v>
      </c>
      <c r="AA29" s="307">
        <f t="shared" si="6"/>
        <v>0</v>
      </c>
      <c r="AC29" s="313"/>
    </row>
    <row r="30" ht="15.75" customHeight="1">
      <c r="A30" s="192"/>
      <c r="B30" s="192"/>
      <c r="C30" s="192"/>
      <c r="D30" s="315" t="s">
        <v>108</v>
      </c>
      <c r="G30" s="316">
        <v>250.0</v>
      </c>
      <c r="H30" s="317">
        <v>500.0</v>
      </c>
      <c r="I30" s="194"/>
      <c r="J30" s="283"/>
      <c r="K30" s="22"/>
      <c r="L30" s="284"/>
      <c r="M30" s="284"/>
      <c r="N30" s="284"/>
      <c r="O30" s="285"/>
      <c r="P30" s="286" t="b">
        <v>0</v>
      </c>
      <c r="R30" s="287" t="str">
        <f t="shared" si="2"/>
        <v>Viajes/vacaciones</v>
      </c>
      <c r="S30" s="22"/>
      <c r="T30" s="288">
        <f t="shared" si="3"/>
        <v>0</v>
      </c>
      <c r="U30" s="22"/>
      <c r="V30" s="289">
        <f t="shared" si="4"/>
        <v>0</v>
      </c>
      <c r="X30" s="318" t="str">
        <f>INICIO!G30</f>
        <v>Tarjeta común</v>
      </c>
      <c r="Y30" s="225"/>
      <c r="Z30" s="306">
        <f t="shared" si="5"/>
        <v>20</v>
      </c>
      <c r="AA30" s="307">
        <f t="shared" si="6"/>
        <v>0.0625</v>
      </c>
      <c r="AC30" s="313"/>
    </row>
    <row r="31" ht="15.75" customHeight="1">
      <c r="A31" s="192"/>
      <c r="B31" s="192"/>
      <c r="C31" s="192"/>
      <c r="D31" s="319"/>
      <c r="E31" s="22"/>
      <c r="F31" s="22"/>
      <c r="G31" s="320"/>
      <c r="H31" s="321"/>
      <c r="I31" s="194"/>
      <c r="J31" s="276"/>
      <c r="L31" s="277"/>
      <c r="M31" s="277"/>
      <c r="N31" s="277"/>
      <c r="O31" s="278"/>
      <c r="P31" s="279" t="b">
        <v>0</v>
      </c>
      <c r="R31" s="276" t="str">
        <f t="shared" si="2"/>
        <v>Tecnología</v>
      </c>
      <c r="T31" s="277">
        <f t="shared" si="3"/>
        <v>0</v>
      </c>
      <c r="V31" s="280">
        <f t="shared" si="4"/>
        <v>0</v>
      </c>
      <c r="X31" s="322" t="str">
        <f>INICIO!G31</f>
        <v>Transferencia</v>
      </c>
      <c r="Y31" s="274"/>
      <c r="Z31" s="306">
        <f t="shared" si="5"/>
        <v>0</v>
      </c>
      <c r="AA31" s="307">
        <f t="shared" si="6"/>
        <v>0</v>
      </c>
      <c r="AB31" s="5"/>
      <c r="AC31" s="313"/>
    </row>
    <row r="32" ht="15.75" customHeight="1">
      <c r="A32" s="192"/>
      <c r="B32" s="192"/>
      <c r="C32" s="192"/>
      <c r="D32" s="315"/>
      <c r="G32" s="316"/>
      <c r="H32" s="317"/>
      <c r="I32" s="194"/>
      <c r="J32" s="283"/>
      <c r="K32" s="22"/>
      <c r="L32" s="284"/>
      <c r="M32" s="284"/>
      <c r="N32" s="284"/>
      <c r="O32" s="285"/>
      <c r="P32" s="286" t="b">
        <v>0</v>
      </c>
      <c r="R32" s="287" t="str">
        <f t="shared" si="2"/>
        <v>Reparaciones</v>
      </c>
      <c r="S32" s="22"/>
      <c r="T32" s="288">
        <f t="shared" si="3"/>
        <v>0</v>
      </c>
      <c r="U32" s="22"/>
      <c r="V32" s="289">
        <f t="shared" si="4"/>
        <v>0</v>
      </c>
      <c r="X32" s="323" t="str">
        <f>INICIO!G32</f>
        <v>Bizum</v>
      </c>
      <c r="Y32" s="274"/>
      <c r="Z32" s="306">
        <f t="shared" si="5"/>
        <v>0</v>
      </c>
      <c r="AA32" s="307">
        <f t="shared" si="6"/>
        <v>0</v>
      </c>
      <c r="AB32" s="5"/>
      <c r="AC32" s="313"/>
    </row>
    <row r="33" ht="15.75" customHeight="1">
      <c r="A33" s="192"/>
      <c r="B33" s="192"/>
      <c r="C33" s="192"/>
      <c r="D33" s="319"/>
      <c r="E33" s="22"/>
      <c r="F33" s="22"/>
      <c r="G33" s="320"/>
      <c r="H33" s="321"/>
      <c r="I33" s="194"/>
      <c r="J33" s="276"/>
      <c r="L33" s="277"/>
      <c r="M33" s="277"/>
      <c r="N33" s="277"/>
      <c r="O33" s="278"/>
      <c r="P33" s="279" t="b">
        <v>0</v>
      </c>
      <c r="R33" s="276" t="str">
        <f t="shared" si="2"/>
        <v>Salud</v>
      </c>
      <c r="T33" s="277">
        <f t="shared" si="3"/>
        <v>0</v>
      </c>
      <c r="V33" s="280">
        <f t="shared" si="4"/>
        <v>0</v>
      </c>
      <c r="X33" s="324" t="str">
        <f>INICIO!G33</f>
        <v>Tarjeta regalo</v>
      </c>
      <c r="Y33" s="325"/>
      <c r="Z33" s="326">
        <f t="shared" si="5"/>
        <v>0</v>
      </c>
      <c r="AA33" s="327">
        <f t="shared" si="6"/>
        <v>0</v>
      </c>
      <c r="AB33" s="5"/>
      <c r="AC33" s="14"/>
    </row>
    <row r="34" ht="15.75" customHeight="1">
      <c r="A34" s="192"/>
      <c r="B34" s="192"/>
      <c r="C34" s="192"/>
      <c r="D34" s="315"/>
      <c r="G34" s="316"/>
      <c r="H34" s="317"/>
      <c r="I34" s="194"/>
      <c r="J34" s="283"/>
      <c r="K34" s="22"/>
      <c r="L34" s="284"/>
      <c r="M34" s="284"/>
      <c r="N34" s="284"/>
      <c r="O34" s="285"/>
      <c r="P34" s="286" t="b">
        <v>0</v>
      </c>
      <c r="R34" s="287" t="str">
        <f t="shared" si="2"/>
        <v>Higiene</v>
      </c>
      <c r="S34" s="22"/>
      <c r="T34" s="288">
        <f t="shared" si="3"/>
        <v>0</v>
      </c>
      <c r="U34" s="22"/>
      <c r="V34" s="289">
        <f t="shared" si="4"/>
        <v>0</v>
      </c>
      <c r="AB34" s="14"/>
      <c r="AC34" s="14"/>
    </row>
    <row r="35" ht="15.75" customHeight="1">
      <c r="A35" s="192"/>
      <c r="B35" s="192"/>
      <c r="C35" s="192"/>
      <c r="D35" s="329"/>
      <c r="E35" s="22"/>
      <c r="F35" s="22"/>
      <c r="G35" s="320"/>
      <c r="H35" s="321"/>
      <c r="I35" s="194"/>
      <c r="J35" s="276"/>
      <c r="L35" s="277"/>
      <c r="M35" s="277"/>
      <c r="N35" s="277"/>
      <c r="O35" s="278"/>
      <c r="P35" s="279" t="b">
        <v>0</v>
      </c>
      <c r="R35" s="276" t="str">
        <f t="shared" si="2"/>
        <v>Cursos/Formación</v>
      </c>
      <c r="T35" s="277">
        <f t="shared" si="3"/>
        <v>0</v>
      </c>
      <c r="V35" s="280">
        <f t="shared" si="4"/>
        <v>0</v>
      </c>
    </row>
    <row r="36" ht="15.75" customHeight="1">
      <c r="A36" s="192"/>
      <c r="B36" s="192"/>
      <c r="C36" s="192"/>
      <c r="D36" s="315"/>
      <c r="G36" s="316"/>
      <c r="H36" s="317"/>
      <c r="I36" s="192"/>
      <c r="J36" s="283"/>
      <c r="K36" s="22"/>
      <c r="L36" s="284"/>
      <c r="M36" s="284"/>
      <c r="N36" s="284"/>
      <c r="O36" s="285"/>
      <c r="P36" s="286" t="b">
        <v>0</v>
      </c>
      <c r="R36" s="287" t="str">
        <f t="shared" si="2"/>
        <v>Mascotas</v>
      </c>
      <c r="S36" s="22"/>
      <c r="T36" s="288">
        <f t="shared" si="3"/>
        <v>0</v>
      </c>
      <c r="U36" s="22"/>
      <c r="V36" s="289">
        <f t="shared" si="4"/>
        <v>0</v>
      </c>
      <c r="W36" s="203"/>
      <c r="X36" s="330" t="s">
        <v>112</v>
      </c>
      <c r="Y36" s="331"/>
      <c r="Z36" s="331"/>
      <c r="AA36" s="332"/>
      <c r="AB36" s="203"/>
      <c r="AC36" s="203"/>
      <c r="AD36" s="203"/>
    </row>
    <row r="37" ht="15.75" customHeight="1">
      <c r="A37" s="192"/>
      <c r="B37" s="192"/>
      <c r="C37" s="192"/>
      <c r="D37" s="329"/>
      <c r="E37" s="22"/>
      <c r="F37" s="22"/>
      <c r="G37" s="320"/>
      <c r="H37" s="321"/>
      <c r="I37" s="192"/>
      <c r="J37" s="276"/>
      <c r="L37" s="277"/>
      <c r="M37" s="277"/>
      <c r="N37" s="277"/>
      <c r="O37" s="278"/>
      <c r="P37" s="279" t="b">
        <v>0</v>
      </c>
      <c r="R37" s="276" t="str">
        <f t="shared" si="2"/>
        <v>Familia</v>
      </c>
      <c r="T37" s="277">
        <f t="shared" si="3"/>
        <v>0</v>
      </c>
      <c r="V37" s="280">
        <f t="shared" si="4"/>
        <v>0</v>
      </c>
      <c r="W37" s="203"/>
      <c r="X37" s="333"/>
      <c r="AA37" s="334"/>
      <c r="AB37" s="203"/>
      <c r="AC37" s="203"/>
      <c r="AD37" s="203"/>
    </row>
    <row r="38" ht="15.75" customHeight="1">
      <c r="A38" s="192"/>
      <c r="B38" s="192"/>
      <c r="C38" s="192"/>
      <c r="D38" s="315"/>
      <c r="G38" s="316"/>
      <c r="H38" s="317"/>
      <c r="I38" s="192"/>
      <c r="J38" s="283"/>
      <c r="K38" s="22"/>
      <c r="L38" s="284"/>
      <c r="M38" s="284"/>
      <c r="N38" s="284"/>
      <c r="O38" s="285"/>
      <c r="P38" s="286" t="b">
        <v>0</v>
      </c>
      <c r="R38" s="287" t="str">
        <f t="shared" si="2"/>
        <v>Otros</v>
      </c>
      <c r="S38" s="22"/>
      <c r="T38" s="288">
        <f t="shared" si="3"/>
        <v>0</v>
      </c>
      <c r="U38" s="22"/>
      <c r="V38" s="289">
        <f t="shared" si="4"/>
        <v>0</v>
      </c>
      <c r="W38" s="203"/>
      <c r="X38" s="335" t="s">
        <v>115</v>
      </c>
      <c r="AA38" s="334"/>
      <c r="AB38" s="203"/>
      <c r="AC38" s="203"/>
      <c r="AD38" s="203"/>
    </row>
    <row r="39" ht="15.75" customHeight="1">
      <c r="A39" s="192"/>
      <c r="B39" s="192"/>
      <c r="C39" s="192"/>
      <c r="D39" s="336" t="s">
        <v>116</v>
      </c>
      <c r="E39" s="70"/>
      <c r="F39" s="337" t="s">
        <v>117</v>
      </c>
      <c r="G39" s="338">
        <f>SUM(G30:G38)</f>
        <v>250</v>
      </c>
      <c r="H39" s="148"/>
      <c r="I39" s="192"/>
      <c r="J39" s="276"/>
      <c r="L39" s="277"/>
      <c r="M39" s="277"/>
      <c r="N39" s="277"/>
      <c r="O39" s="278"/>
      <c r="P39" s="279" t="b">
        <v>0</v>
      </c>
      <c r="R39" s="276" t="str">
        <f t="shared" si="2"/>
        <v>Categoria 1</v>
      </c>
      <c r="T39" s="277">
        <f t="shared" si="3"/>
        <v>0</v>
      </c>
      <c r="V39" s="280">
        <f t="shared" si="4"/>
        <v>0</v>
      </c>
      <c r="W39" s="203"/>
      <c r="X39" s="335" t="s">
        <v>118</v>
      </c>
      <c r="AA39" s="334"/>
      <c r="AB39" s="203"/>
      <c r="AC39" s="203"/>
      <c r="AD39" s="203"/>
    </row>
    <row r="40" ht="15.75" customHeight="1">
      <c r="A40" s="192"/>
      <c r="B40" s="192"/>
      <c r="C40" s="192"/>
      <c r="D40" s="126"/>
      <c r="E40" s="68"/>
      <c r="F40" s="339" t="s">
        <v>119</v>
      </c>
      <c r="G40" s="340">
        <f>SUM(H30:H38)</f>
        <v>500</v>
      </c>
      <c r="H40" s="341"/>
      <c r="I40" s="192"/>
      <c r="J40" s="283"/>
      <c r="K40" s="22"/>
      <c r="L40" s="284"/>
      <c r="M40" s="284"/>
      <c r="N40" s="284"/>
      <c r="O40" s="285"/>
      <c r="P40" s="286" t="b">
        <v>0</v>
      </c>
      <c r="R40" s="287" t="str">
        <f t="shared" si="2"/>
        <v>Categoría 2</v>
      </c>
      <c r="S40" s="22"/>
      <c r="T40" s="288">
        <f t="shared" si="3"/>
        <v>0</v>
      </c>
      <c r="U40" s="22"/>
      <c r="V40" s="289">
        <f t="shared" si="4"/>
        <v>0</v>
      </c>
      <c r="W40" s="203"/>
      <c r="X40" s="342" t="s">
        <v>120</v>
      </c>
      <c r="Y40" s="22"/>
      <c r="Z40" s="22"/>
      <c r="AA40" s="343"/>
      <c r="AB40" s="203"/>
      <c r="AC40" s="203"/>
      <c r="AD40" s="203"/>
    </row>
    <row r="41" ht="15.75" customHeight="1">
      <c r="A41" s="192"/>
      <c r="B41" s="192"/>
      <c r="C41" s="192"/>
      <c r="D41" s="192"/>
      <c r="G41" s="344">
        <f>G39</f>
        <v>250</v>
      </c>
      <c r="H41" s="345">
        <f>G40</f>
        <v>500</v>
      </c>
      <c r="I41" s="192"/>
      <c r="J41" s="276"/>
      <c r="L41" s="277"/>
      <c r="M41" s="277"/>
      <c r="N41" s="277"/>
      <c r="O41" s="278"/>
      <c r="P41" s="279" t="b">
        <v>0</v>
      </c>
      <c r="R41" s="276" t="str">
        <f t="shared" si="2"/>
        <v>Categoría 3</v>
      </c>
      <c r="T41" s="277">
        <f t="shared" si="3"/>
        <v>0</v>
      </c>
      <c r="V41" s="280">
        <f t="shared" si="4"/>
        <v>0</v>
      </c>
      <c r="W41" s="203"/>
      <c r="X41" s="346" t="s">
        <v>121</v>
      </c>
      <c r="Y41" s="22"/>
      <c r="Z41" s="347" t="s">
        <v>122</v>
      </c>
      <c r="AA41" s="343"/>
      <c r="AB41" s="203"/>
      <c r="AC41" s="203"/>
      <c r="AD41" s="203"/>
    </row>
    <row r="42" ht="15.75" customHeight="1">
      <c r="A42" s="192"/>
      <c r="B42" s="192"/>
      <c r="C42" s="192"/>
      <c r="D42" s="192"/>
      <c r="G42" s="193"/>
      <c r="I42" s="192"/>
      <c r="J42" s="283"/>
      <c r="K42" s="22"/>
      <c r="L42" s="284"/>
      <c r="M42" s="284"/>
      <c r="N42" s="284"/>
      <c r="O42" s="285"/>
      <c r="P42" s="286" t="b">
        <v>0</v>
      </c>
      <c r="R42" s="287" t="str">
        <f t="shared" si="2"/>
        <v>Categoría 4</v>
      </c>
      <c r="S42" s="22"/>
      <c r="T42" s="288">
        <f t="shared" si="3"/>
        <v>0</v>
      </c>
      <c r="U42" s="22"/>
      <c r="V42" s="289">
        <f t="shared" si="4"/>
        <v>0</v>
      </c>
      <c r="W42" s="203"/>
      <c r="X42" s="348">
        <v>400.0</v>
      </c>
      <c r="Z42" s="349">
        <v>4.0</v>
      </c>
      <c r="AA42" s="334"/>
      <c r="AB42" s="203"/>
      <c r="AC42" s="203"/>
      <c r="AD42" s="203"/>
    </row>
    <row r="43" ht="15.75" customHeight="1">
      <c r="A43" s="192"/>
      <c r="B43" s="192"/>
      <c r="C43" s="192"/>
      <c r="D43" s="300" t="s">
        <v>123</v>
      </c>
      <c r="E43" s="70"/>
      <c r="F43" s="70"/>
      <c r="G43" s="70"/>
      <c r="H43" s="77"/>
      <c r="I43" s="192"/>
      <c r="J43" s="276"/>
      <c r="L43" s="277"/>
      <c r="M43" s="277"/>
      <c r="N43" s="277"/>
      <c r="O43" s="278"/>
      <c r="P43" s="279" t="b">
        <v>0</v>
      </c>
      <c r="R43" s="276" t="str">
        <f t="shared" si="2"/>
        <v>Categoría 5</v>
      </c>
      <c r="T43" s="277">
        <f t="shared" si="3"/>
        <v>0</v>
      </c>
      <c r="V43" s="280">
        <f t="shared" si="4"/>
        <v>0</v>
      </c>
      <c r="W43" s="203"/>
      <c r="X43" s="333"/>
      <c r="Z43" s="350"/>
      <c r="AA43" s="334"/>
      <c r="AB43" s="203"/>
      <c r="AC43" s="203"/>
      <c r="AD43" s="203"/>
    </row>
    <row r="44" ht="15.75" customHeight="1">
      <c r="A44" s="192"/>
      <c r="B44" s="192"/>
      <c r="C44" s="192"/>
      <c r="D44" s="126"/>
      <c r="E44" s="68"/>
      <c r="F44" s="68"/>
      <c r="G44" s="68"/>
      <c r="H44" s="127"/>
      <c r="I44" s="192"/>
      <c r="J44" s="283"/>
      <c r="K44" s="22"/>
      <c r="L44" s="284"/>
      <c r="M44" s="284"/>
      <c r="N44" s="284"/>
      <c r="O44" s="285"/>
      <c r="P44" s="351" t="b">
        <v>0</v>
      </c>
      <c r="Q44" s="5"/>
      <c r="R44" s="287" t="str">
        <f t="shared" si="2"/>
        <v>Categoría 6</v>
      </c>
      <c r="S44" s="22"/>
      <c r="T44" s="288">
        <f t="shared" si="3"/>
        <v>0</v>
      </c>
      <c r="U44" s="22"/>
      <c r="V44" s="289">
        <f t="shared" si="4"/>
        <v>0</v>
      </c>
      <c r="W44" s="203"/>
      <c r="X44" s="352" t="s">
        <v>124</v>
      </c>
      <c r="Y44" s="39"/>
      <c r="Z44" s="353">
        <f>X42/Z42</f>
        <v>100</v>
      </c>
      <c r="AA44" s="354"/>
      <c r="AB44" s="203"/>
      <c r="AC44" s="203"/>
      <c r="AD44" s="203"/>
    </row>
    <row r="45" ht="19.5" customHeight="1">
      <c r="A45" s="192"/>
      <c r="B45" s="192"/>
      <c r="C45" s="192"/>
      <c r="D45" s="355" t="s">
        <v>76</v>
      </c>
      <c r="E45" s="225"/>
      <c r="F45" s="356"/>
      <c r="G45" s="357" t="s">
        <v>83</v>
      </c>
      <c r="H45" s="358" t="s">
        <v>125</v>
      </c>
      <c r="I45" s="192"/>
      <c r="J45" s="359" t="s">
        <v>53</v>
      </c>
      <c r="K45" s="221"/>
      <c r="L45" s="360">
        <f t="shared" ref="L45:M45" si="7">SUM(L17:L44)</f>
        <v>300</v>
      </c>
      <c r="M45" s="360">
        <f t="shared" si="7"/>
        <v>300</v>
      </c>
      <c r="N45" s="361"/>
      <c r="O45" s="362"/>
      <c r="P45" s="362"/>
      <c r="Q45" s="5"/>
      <c r="R45" s="363" t="s">
        <v>53</v>
      </c>
      <c r="S45" s="364"/>
      <c r="T45" s="365">
        <f>SUM(O61:P1019)</f>
        <v>20</v>
      </c>
      <c r="U45" s="364"/>
      <c r="V45" s="366"/>
      <c r="W45" s="203"/>
      <c r="X45" s="367"/>
      <c r="Y45" s="368"/>
      <c r="Z45" s="369"/>
      <c r="AA45" s="370"/>
      <c r="AB45" s="203"/>
      <c r="AC45" s="203"/>
      <c r="AD45" s="203"/>
    </row>
    <row r="46" ht="15.75" customHeight="1">
      <c r="A46" s="192"/>
      <c r="B46" s="192"/>
      <c r="C46" s="192"/>
      <c r="D46" s="371" t="s">
        <v>130</v>
      </c>
      <c r="E46" s="22"/>
      <c r="F46" s="22"/>
      <c r="G46" s="372" t="s">
        <v>127</v>
      </c>
      <c r="H46" s="321">
        <v>20.0</v>
      </c>
      <c r="I46" s="192"/>
      <c r="J46" s="200"/>
      <c r="K46" s="373"/>
      <c r="L46" s="373"/>
      <c r="M46" s="373"/>
      <c r="N46" s="373"/>
      <c r="O46" s="373"/>
      <c r="P46" s="373"/>
      <c r="Q46" s="200"/>
      <c r="R46" s="373"/>
      <c r="S46" s="373"/>
      <c r="T46" s="373"/>
      <c r="U46" s="373"/>
      <c r="V46" s="200"/>
      <c r="W46" s="203"/>
      <c r="AB46" s="203"/>
      <c r="AC46" s="203"/>
      <c r="AD46" s="203"/>
    </row>
    <row r="47" ht="15.75" customHeight="1">
      <c r="A47" s="192"/>
      <c r="B47" s="192"/>
      <c r="C47" s="192"/>
      <c r="D47" s="374" t="s">
        <v>133</v>
      </c>
      <c r="G47" s="375" t="s">
        <v>90</v>
      </c>
      <c r="H47" s="376">
        <v>20.0</v>
      </c>
      <c r="I47" s="192"/>
      <c r="J47" s="377" t="s">
        <v>129</v>
      </c>
      <c r="K47" s="221"/>
      <c r="L47" s="221"/>
      <c r="M47" s="221"/>
      <c r="N47" s="221"/>
      <c r="O47" s="221"/>
      <c r="P47" s="221"/>
      <c r="Q47" s="378">
        <f>M45+T45</f>
        <v>320</v>
      </c>
      <c r="R47" s="221"/>
      <c r="S47" s="221"/>
      <c r="T47" s="221"/>
      <c r="U47" s="221"/>
      <c r="V47" s="223"/>
      <c r="W47" s="203"/>
      <c r="AB47" s="203"/>
      <c r="AC47" s="203"/>
      <c r="AD47" s="203"/>
    </row>
    <row r="48" ht="15.75" customHeight="1">
      <c r="A48" s="192"/>
      <c r="B48" s="192"/>
      <c r="C48" s="192"/>
      <c r="D48" s="371"/>
      <c r="E48" s="22"/>
      <c r="F48" s="22"/>
      <c r="G48" s="372"/>
      <c r="H48" s="321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203"/>
      <c r="AB48" s="203"/>
      <c r="AC48" s="203"/>
      <c r="AD48" s="203"/>
    </row>
    <row r="49" ht="15.75" customHeight="1">
      <c r="A49" s="192"/>
      <c r="B49" s="192"/>
      <c r="C49" s="192"/>
      <c r="D49" s="374"/>
      <c r="G49" s="375"/>
      <c r="H49" s="376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203"/>
      <c r="AB49" s="203"/>
      <c r="AC49" s="203"/>
      <c r="AD49" s="203"/>
    </row>
    <row r="50" ht="15.75" customHeight="1">
      <c r="A50" s="192"/>
      <c r="B50" s="192"/>
      <c r="C50" s="192"/>
      <c r="D50" s="371"/>
      <c r="E50" s="22"/>
      <c r="F50" s="22"/>
      <c r="G50" s="372"/>
      <c r="H50" s="321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203"/>
      <c r="AB50" s="203"/>
      <c r="AC50" s="203"/>
      <c r="AD50" s="203"/>
    </row>
    <row r="51" ht="15.75" customHeight="1">
      <c r="A51" s="192"/>
      <c r="B51" s="192"/>
      <c r="C51" s="192"/>
      <c r="D51" s="374"/>
      <c r="G51" s="375"/>
      <c r="H51" s="376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203"/>
      <c r="AB51" s="203"/>
      <c r="AC51" s="203"/>
      <c r="AD51" s="203"/>
    </row>
    <row r="52" ht="15.75" customHeight="1">
      <c r="A52" s="192"/>
      <c r="B52" s="192"/>
      <c r="C52" s="192"/>
      <c r="D52" s="371"/>
      <c r="E52" s="22"/>
      <c r="F52" s="22"/>
      <c r="G52" s="372"/>
      <c r="H52" s="321"/>
      <c r="I52" s="192"/>
      <c r="J52" s="192"/>
      <c r="K52" s="192"/>
      <c r="L52" s="192"/>
      <c r="M52" s="192"/>
      <c r="N52" s="192"/>
      <c r="O52" s="192"/>
      <c r="P52" s="192"/>
      <c r="Q52" s="192"/>
      <c r="R52" s="192"/>
      <c r="S52" s="192"/>
      <c r="T52" s="192"/>
      <c r="U52" s="192"/>
      <c r="V52" s="192"/>
      <c r="W52" s="203"/>
      <c r="AB52" s="203"/>
      <c r="AC52" s="203"/>
      <c r="AD52" s="203"/>
    </row>
    <row r="53" ht="15.75" customHeight="1">
      <c r="A53" s="192"/>
      <c r="B53" s="192"/>
      <c r="C53" s="192"/>
      <c r="D53" s="374"/>
      <c r="G53" s="375"/>
      <c r="H53" s="376"/>
      <c r="I53" s="192"/>
      <c r="J53" s="192"/>
      <c r="K53" s="192"/>
      <c r="L53" s="192"/>
      <c r="M53" s="192"/>
      <c r="N53" s="192"/>
      <c r="O53" s="192"/>
      <c r="P53" s="192"/>
      <c r="Q53" s="192"/>
      <c r="S53" s="192"/>
      <c r="T53" s="192"/>
      <c r="U53" s="192"/>
      <c r="V53" s="192"/>
      <c r="W53" s="203"/>
      <c r="AB53" s="203"/>
      <c r="AC53" s="203"/>
      <c r="AD53" s="203"/>
    </row>
    <row r="54" ht="15.75" customHeight="1">
      <c r="A54" s="192"/>
      <c r="B54" s="192"/>
      <c r="C54" s="192"/>
      <c r="D54" s="379" t="s">
        <v>136</v>
      </c>
      <c r="E54" s="364"/>
      <c r="F54" s="364"/>
      <c r="G54" s="380">
        <f>SUMIF($G$46:$G$53,"Ahorro",$H$46:$H$53)</f>
        <v>20</v>
      </c>
      <c r="H54" s="148"/>
      <c r="I54" s="192"/>
      <c r="J54" s="192"/>
      <c r="K54" s="192"/>
      <c r="L54" s="192"/>
      <c r="M54" s="192"/>
      <c r="N54" s="192"/>
      <c r="O54" s="192"/>
      <c r="P54" s="192"/>
      <c r="Q54" s="192"/>
      <c r="S54" s="192"/>
      <c r="T54" s="192"/>
      <c r="U54" s="192"/>
      <c r="V54" s="192"/>
      <c r="W54" s="192"/>
      <c r="AB54" s="194"/>
      <c r="AC54" s="194"/>
      <c r="AD54" s="194"/>
    </row>
    <row r="55" ht="15.75" customHeight="1">
      <c r="A55" s="192"/>
      <c r="B55" s="192"/>
      <c r="C55" s="192"/>
      <c r="D55" s="381" t="s">
        <v>137</v>
      </c>
      <c r="E55" s="295"/>
      <c r="F55" s="295"/>
      <c r="G55" s="382">
        <f>SUMIF($G$46:$G$53,"Inversión",$H$46:$H$53)</f>
        <v>20</v>
      </c>
      <c r="H55" s="341"/>
      <c r="I55" s="192"/>
      <c r="J55" s="192"/>
      <c r="K55" s="192"/>
      <c r="L55" s="192"/>
      <c r="M55" s="192"/>
      <c r="N55" s="192"/>
      <c r="O55" s="192"/>
      <c r="P55" s="192"/>
      <c r="Q55" s="192"/>
      <c r="R55" s="192"/>
      <c r="S55" s="192"/>
      <c r="T55" s="192"/>
      <c r="U55" s="192"/>
      <c r="V55" s="192"/>
      <c r="W55" s="192"/>
      <c r="AB55" s="194"/>
      <c r="AC55" s="194"/>
      <c r="AD55" s="194"/>
    </row>
    <row r="56" ht="15.75" customHeight="1">
      <c r="A56" s="192"/>
      <c r="B56" s="192"/>
      <c r="C56" s="192"/>
      <c r="D56" s="192"/>
      <c r="E56" s="383"/>
      <c r="F56" s="383"/>
      <c r="G56" s="384"/>
      <c r="H56" s="192"/>
      <c r="I56" s="192"/>
      <c r="J56" s="192"/>
      <c r="K56" s="192"/>
      <c r="L56" s="192"/>
      <c r="M56" s="192"/>
      <c r="N56" s="192"/>
      <c r="O56" s="192"/>
      <c r="P56" s="192"/>
      <c r="Q56" s="192"/>
      <c r="R56" s="192"/>
      <c r="S56" s="192"/>
      <c r="T56" s="192"/>
      <c r="U56" s="192"/>
      <c r="V56" s="192"/>
      <c r="W56" s="192"/>
      <c r="AB56" s="194"/>
      <c r="AC56" s="194"/>
      <c r="AD56" s="194"/>
    </row>
    <row r="57" ht="15.75" customHeight="1">
      <c r="A57" s="192"/>
      <c r="B57" s="192"/>
      <c r="C57" s="192"/>
      <c r="D57" s="192"/>
      <c r="E57" s="383"/>
      <c r="F57" s="383"/>
      <c r="G57" s="384"/>
      <c r="H57" s="192"/>
      <c r="I57" s="192"/>
      <c r="J57" s="192"/>
      <c r="K57" s="192"/>
      <c r="L57" s="192"/>
      <c r="M57" s="192"/>
      <c r="N57" s="192"/>
      <c r="O57" s="192"/>
      <c r="P57" s="192"/>
      <c r="Q57" s="192"/>
      <c r="R57" s="192"/>
      <c r="S57" s="192"/>
      <c r="T57" s="192"/>
      <c r="U57" s="192"/>
      <c r="V57" s="192"/>
      <c r="W57" s="192"/>
      <c r="AB57" s="194"/>
      <c r="AC57" s="194"/>
      <c r="AD57" s="194"/>
    </row>
    <row r="58" ht="15.75" customHeight="1">
      <c r="A58" s="192"/>
      <c r="B58" s="192"/>
      <c r="C58" s="192"/>
      <c r="D58" s="385" t="s">
        <v>138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7"/>
      <c r="W58" s="203"/>
      <c r="AB58" s="194"/>
      <c r="AC58" s="194"/>
      <c r="AD58" s="194"/>
    </row>
    <row r="59" ht="15.75" customHeight="1">
      <c r="A59" s="192"/>
      <c r="B59" s="192"/>
      <c r="C59" s="192"/>
      <c r="D59" s="126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127"/>
      <c r="W59" s="203"/>
      <c r="AB59" s="203"/>
      <c r="AC59" s="203"/>
      <c r="AD59" s="194"/>
    </row>
    <row r="60" ht="15.75" customHeight="1">
      <c r="A60" s="192"/>
      <c r="B60" s="192"/>
      <c r="C60" s="192"/>
      <c r="D60" s="386" t="s">
        <v>76</v>
      </c>
      <c r="E60" s="274"/>
      <c r="F60" s="274"/>
      <c r="G60" s="274"/>
      <c r="H60" s="274"/>
      <c r="I60" s="387"/>
      <c r="J60" s="388" t="s">
        <v>139</v>
      </c>
      <c r="K60" s="389" t="s">
        <v>140</v>
      </c>
      <c r="L60" s="387"/>
      <c r="M60" s="389" t="s">
        <v>80</v>
      </c>
      <c r="N60" s="387"/>
      <c r="O60" s="389" t="s">
        <v>125</v>
      </c>
      <c r="P60" s="387"/>
      <c r="Q60" s="389" t="s">
        <v>141</v>
      </c>
      <c r="R60" s="274"/>
      <c r="S60" s="274"/>
      <c r="T60" s="274"/>
      <c r="U60" s="274"/>
      <c r="V60" s="390"/>
      <c r="W60" s="203"/>
      <c r="AB60" s="203"/>
      <c r="AC60" s="203"/>
      <c r="AD60" s="194"/>
    </row>
    <row r="61" ht="15.75" customHeight="1">
      <c r="A61" s="192"/>
      <c r="B61" s="192"/>
      <c r="C61" s="192"/>
      <c r="D61" s="391" t="s">
        <v>151</v>
      </c>
      <c r="J61" s="392">
        <v>45294.0</v>
      </c>
      <c r="K61" s="393" t="s">
        <v>2</v>
      </c>
      <c r="L61" s="22"/>
      <c r="M61" s="393" t="s">
        <v>23</v>
      </c>
      <c r="N61" s="22"/>
      <c r="O61" s="394">
        <v>20.0</v>
      </c>
      <c r="P61" s="22"/>
      <c r="Q61" s="393"/>
      <c r="R61" s="22"/>
      <c r="S61" s="22"/>
      <c r="T61" s="22"/>
      <c r="U61" s="22"/>
      <c r="V61" s="156"/>
      <c r="W61" s="203"/>
      <c r="AB61" s="203"/>
      <c r="AC61" s="203"/>
      <c r="AD61" s="194"/>
    </row>
    <row r="62" ht="15.75" customHeight="1">
      <c r="A62" s="192"/>
      <c r="B62" s="192"/>
      <c r="C62" s="192"/>
      <c r="D62" s="395"/>
      <c r="E62" s="22"/>
      <c r="F62" s="22"/>
      <c r="G62" s="22"/>
      <c r="H62" s="22"/>
      <c r="I62" s="22"/>
      <c r="J62" s="396"/>
      <c r="K62" s="397"/>
      <c r="L62" s="22"/>
      <c r="M62" s="397"/>
      <c r="N62" s="22"/>
      <c r="O62" s="398"/>
      <c r="P62" s="22"/>
      <c r="Q62" s="397"/>
      <c r="R62" s="22"/>
      <c r="S62" s="22"/>
      <c r="T62" s="22"/>
      <c r="U62" s="22"/>
      <c r="V62" s="156"/>
      <c r="W62" s="203"/>
      <c r="AB62" s="203"/>
      <c r="AC62" s="203"/>
      <c r="AD62" s="194"/>
    </row>
    <row r="63" ht="16.5" customHeight="1">
      <c r="A63" s="192"/>
      <c r="B63" s="192"/>
      <c r="C63" s="192"/>
      <c r="D63" s="391"/>
      <c r="J63" s="392"/>
      <c r="K63" s="393"/>
      <c r="L63" s="22"/>
      <c r="M63" s="393"/>
      <c r="N63" s="22"/>
      <c r="O63" s="394"/>
      <c r="P63" s="22"/>
      <c r="Q63" s="393"/>
      <c r="R63" s="22"/>
      <c r="S63" s="22"/>
      <c r="T63" s="22"/>
      <c r="U63" s="22"/>
      <c r="V63" s="156"/>
      <c r="W63" s="203"/>
      <c r="X63" s="399" t="s">
        <v>146</v>
      </c>
      <c r="AB63" s="203"/>
      <c r="AC63" s="203"/>
      <c r="AD63" s="194"/>
    </row>
    <row r="64" ht="15.75" customHeight="1">
      <c r="A64" s="192"/>
      <c r="B64" s="192"/>
      <c r="C64" s="192"/>
      <c r="D64" s="395"/>
      <c r="E64" s="22"/>
      <c r="F64" s="22"/>
      <c r="G64" s="22"/>
      <c r="H64" s="22"/>
      <c r="I64" s="22"/>
      <c r="J64" s="396"/>
      <c r="K64" s="397"/>
      <c r="L64" s="22"/>
      <c r="M64" s="397"/>
      <c r="N64" s="22"/>
      <c r="O64" s="398"/>
      <c r="P64" s="22"/>
      <c r="Q64" s="397"/>
      <c r="R64" s="22"/>
      <c r="S64" s="22"/>
      <c r="T64" s="22"/>
      <c r="U64" s="22"/>
      <c r="V64" s="156"/>
      <c r="W64" s="203"/>
      <c r="X64" s="191"/>
      <c r="Y64" s="191"/>
      <c r="Z64" s="191"/>
      <c r="AA64" s="191"/>
      <c r="AB64" s="203"/>
      <c r="AC64" s="203"/>
      <c r="AD64" s="194"/>
    </row>
    <row r="65" ht="15.75" customHeight="1">
      <c r="A65" s="192"/>
      <c r="B65" s="192"/>
      <c r="C65" s="192"/>
      <c r="D65" s="391"/>
      <c r="J65" s="392"/>
      <c r="K65" s="393"/>
      <c r="L65" s="22"/>
      <c r="M65" s="393"/>
      <c r="N65" s="22"/>
      <c r="O65" s="394"/>
      <c r="P65" s="22"/>
      <c r="Q65" s="393"/>
      <c r="R65" s="22"/>
      <c r="S65" s="22"/>
      <c r="T65" s="22"/>
      <c r="U65" s="22"/>
      <c r="V65" s="156"/>
      <c r="W65" s="203"/>
      <c r="AB65" s="203"/>
      <c r="AC65" s="203"/>
      <c r="AD65" s="194"/>
    </row>
    <row r="66" ht="15.75" customHeight="1">
      <c r="A66" s="192"/>
      <c r="B66" s="192"/>
      <c r="C66" s="192"/>
      <c r="D66" s="395"/>
      <c r="E66" s="22"/>
      <c r="F66" s="22"/>
      <c r="G66" s="22"/>
      <c r="H66" s="22"/>
      <c r="I66" s="22"/>
      <c r="J66" s="396"/>
      <c r="K66" s="397"/>
      <c r="L66" s="22"/>
      <c r="M66" s="397"/>
      <c r="N66" s="22"/>
      <c r="O66" s="398"/>
      <c r="P66" s="22"/>
      <c r="Q66" s="397"/>
      <c r="R66" s="22"/>
      <c r="S66" s="22"/>
      <c r="T66" s="22"/>
      <c r="U66" s="22"/>
      <c r="V66" s="156"/>
      <c r="W66" s="203"/>
      <c r="X66" s="400" t="s">
        <v>0</v>
      </c>
      <c r="Y66" s="70"/>
      <c r="Z66" s="70"/>
      <c r="AA66" s="77"/>
      <c r="AB66" s="203"/>
      <c r="AC66" s="203"/>
      <c r="AD66" s="194"/>
    </row>
    <row r="67" ht="15.75" customHeight="1">
      <c r="A67" s="192"/>
      <c r="B67" s="192"/>
      <c r="C67" s="192"/>
      <c r="D67" s="391"/>
      <c r="J67" s="392"/>
      <c r="K67" s="393"/>
      <c r="L67" s="22"/>
      <c r="M67" s="393"/>
      <c r="N67" s="22"/>
      <c r="O67" s="394"/>
      <c r="P67" s="22"/>
      <c r="Q67" s="393"/>
      <c r="R67" s="22"/>
      <c r="S67" s="22"/>
      <c r="T67" s="22"/>
      <c r="U67" s="22"/>
      <c r="V67" s="156"/>
      <c r="W67" s="203"/>
      <c r="X67" s="126"/>
      <c r="Y67" s="68"/>
      <c r="Z67" s="68"/>
      <c r="AA67" s="127"/>
      <c r="AB67" s="203"/>
      <c r="AC67" s="203"/>
      <c r="AD67" s="194"/>
    </row>
    <row r="68" ht="15.75" customHeight="1">
      <c r="A68" s="192"/>
      <c r="B68" s="192"/>
      <c r="C68" s="192"/>
      <c r="D68" s="395"/>
      <c r="E68" s="22"/>
      <c r="F68" s="22"/>
      <c r="G68" s="22"/>
      <c r="H68" s="22"/>
      <c r="I68" s="22"/>
      <c r="J68" s="396"/>
      <c r="K68" s="397"/>
      <c r="L68" s="22"/>
      <c r="M68" s="397"/>
      <c r="N68" s="22"/>
      <c r="O68" s="398"/>
      <c r="P68" s="22"/>
      <c r="Q68" s="397"/>
      <c r="R68" s="22"/>
      <c r="S68" s="22"/>
      <c r="T68" s="22"/>
      <c r="U68" s="22"/>
      <c r="V68" s="156"/>
      <c r="X68" s="401" t="str">
        <f>INICIO!K13</f>
        <v>Transporte</v>
      </c>
      <c r="Y68" s="364"/>
      <c r="Z68" s="364"/>
      <c r="AA68" s="148"/>
      <c r="AB68" s="203"/>
      <c r="AC68" s="203"/>
      <c r="AD68" s="194"/>
    </row>
    <row r="69" ht="15.75" customHeight="1">
      <c r="A69" s="192"/>
      <c r="B69" s="192"/>
      <c r="C69" s="192"/>
      <c r="D69" s="391"/>
      <c r="J69" s="392"/>
      <c r="K69" s="393"/>
      <c r="L69" s="22"/>
      <c r="M69" s="393"/>
      <c r="N69" s="22"/>
      <c r="O69" s="394"/>
      <c r="P69" s="22"/>
      <c r="Q69" s="393"/>
      <c r="R69" s="22"/>
      <c r="S69" s="22"/>
      <c r="T69" s="22"/>
      <c r="U69" s="22"/>
      <c r="V69" s="156"/>
      <c r="X69" s="402" t="str">
        <f>INICIO!K14</f>
        <v>Alimentación</v>
      </c>
      <c r="Y69" s="22"/>
      <c r="Z69" s="22"/>
      <c r="AA69" s="156"/>
      <c r="AB69" s="203"/>
      <c r="AC69" s="203"/>
      <c r="AD69" s="194"/>
    </row>
    <row r="70" ht="15.75" customHeight="1">
      <c r="A70" s="192"/>
      <c r="B70" s="192"/>
      <c r="C70" s="192"/>
      <c r="D70" s="395"/>
      <c r="E70" s="22"/>
      <c r="F70" s="22"/>
      <c r="G70" s="22"/>
      <c r="H70" s="22"/>
      <c r="I70" s="22"/>
      <c r="J70" s="396"/>
      <c r="K70" s="397"/>
      <c r="L70" s="22"/>
      <c r="M70" s="397"/>
      <c r="N70" s="22"/>
      <c r="O70" s="398"/>
      <c r="P70" s="22"/>
      <c r="Q70" s="397"/>
      <c r="R70" s="22"/>
      <c r="S70" s="22"/>
      <c r="T70" s="22"/>
      <c r="U70" s="22"/>
      <c r="V70" s="156"/>
      <c r="X70" s="403" t="str">
        <f>INICIO!K15</f>
        <v>Restaurantes</v>
      </c>
      <c r="Y70" s="22"/>
      <c r="Z70" s="22"/>
      <c r="AA70" s="156"/>
      <c r="AB70" s="203"/>
      <c r="AC70" s="203"/>
      <c r="AD70" s="194"/>
    </row>
    <row r="71" ht="15.75" customHeight="1">
      <c r="A71" s="192"/>
      <c r="B71" s="192"/>
      <c r="C71" s="192"/>
      <c r="D71" s="391"/>
      <c r="J71" s="392"/>
      <c r="K71" s="393"/>
      <c r="L71" s="22"/>
      <c r="M71" s="393"/>
      <c r="N71" s="22"/>
      <c r="O71" s="394"/>
      <c r="P71" s="22"/>
      <c r="Q71" s="393"/>
      <c r="R71" s="22"/>
      <c r="S71" s="22"/>
      <c r="T71" s="22"/>
      <c r="U71" s="22"/>
      <c r="V71" s="156"/>
      <c r="X71" s="404" t="str">
        <f>INICIO!K16</f>
        <v>Comida a domicilio</v>
      </c>
      <c r="Y71" s="22"/>
      <c r="Z71" s="22"/>
      <c r="AA71" s="156"/>
      <c r="AB71" s="203"/>
      <c r="AC71" s="203"/>
      <c r="AD71" s="194"/>
    </row>
    <row r="72" ht="15.75" customHeight="1">
      <c r="A72" s="192"/>
      <c r="B72" s="192"/>
      <c r="C72" s="192"/>
      <c r="D72" s="395"/>
      <c r="E72" s="22"/>
      <c r="F72" s="22"/>
      <c r="G72" s="22"/>
      <c r="H72" s="22"/>
      <c r="I72" s="22"/>
      <c r="J72" s="396"/>
      <c r="K72" s="397"/>
      <c r="L72" s="22"/>
      <c r="M72" s="397"/>
      <c r="N72" s="22"/>
      <c r="O72" s="398"/>
      <c r="P72" s="22"/>
      <c r="Q72" s="397"/>
      <c r="R72" s="22"/>
      <c r="S72" s="22"/>
      <c r="T72" s="22"/>
      <c r="U72" s="22"/>
      <c r="V72" s="156"/>
      <c r="X72" s="402" t="str">
        <f>INICIO!K17</f>
        <v>Bares</v>
      </c>
      <c r="Y72" s="22"/>
      <c r="Z72" s="22"/>
      <c r="AA72" s="156"/>
      <c r="AB72" s="203"/>
      <c r="AC72" s="203"/>
      <c r="AD72" s="194"/>
    </row>
    <row r="73" ht="15.75" customHeight="1">
      <c r="A73" s="192"/>
      <c r="B73" s="192"/>
      <c r="C73" s="192"/>
      <c r="D73" s="391"/>
      <c r="J73" s="392"/>
      <c r="K73" s="393"/>
      <c r="L73" s="22"/>
      <c r="M73" s="393"/>
      <c r="N73" s="22"/>
      <c r="O73" s="394"/>
      <c r="P73" s="22"/>
      <c r="Q73" s="393"/>
      <c r="R73" s="22"/>
      <c r="S73" s="22"/>
      <c r="T73" s="22"/>
      <c r="U73" s="22"/>
      <c r="V73" s="156"/>
      <c r="X73" s="405" t="str">
        <f>INICIO!K18</f>
        <v>Ropa</v>
      </c>
      <c r="Y73" s="22"/>
      <c r="Z73" s="22"/>
      <c r="AA73" s="156"/>
      <c r="AB73" s="203"/>
      <c r="AC73" s="203"/>
      <c r="AD73" s="194"/>
    </row>
    <row r="74" ht="15.75" customHeight="1">
      <c r="A74" s="192"/>
      <c r="B74" s="192"/>
      <c r="C74" s="192"/>
      <c r="D74" s="395"/>
      <c r="E74" s="22"/>
      <c r="F74" s="22"/>
      <c r="G74" s="22"/>
      <c r="H74" s="22"/>
      <c r="I74" s="22"/>
      <c r="J74" s="396"/>
      <c r="K74" s="397"/>
      <c r="L74" s="22"/>
      <c r="M74" s="397"/>
      <c r="N74" s="22"/>
      <c r="O74" s="398"/>
      <c r="P74" s="22"/>
      <c r="Q74" s="397"/>
      <c r="R74" s="22"/>
      <c r="S74" s="22"/>
      <c r="T74" s="22"/>
      <c r="U74" s="22"/>
      <c r="V74" s="156"/>
      <c r="X74" s="406" t="str">
        <f>INICIO!K19</f>
        <v>Belleza</v>
      </c>
      <c r="Y74" s="22"/>
      <c r="Z74" s="22"/>
      <c r="AA74" s="156"/>
      <c r="AB74" s="203"/>
      <c r="AC74" s="203"/>
      <c r="AD74" s="194"/>
    </row>
    <row r="75" ht="15.75" customHeight="1">
      <c r="A75" s="192"/>
      <c r="B75" s="192"/>
      <c r="C75" s="192"/>
      <c r="D75" s="391"/>
      <c r="J75" s="392"/>
      <c r="K75" s="393"/>
      <c r="L75" s="22"/>
      <c r="M75" s="393"/>
      <c r="N75" s="22"/>
      <c r="O75" s="394"/>
      <c r="P75" s="22"/>
      <c r="Q75" s="393"/>
      <c r="R75" s="22"/>
      <c r="S75" s="22"/>
      <c r="T75" s="22"/>
      <c r="U75" s="22"/>
      <c r="V75" s="156"/>
      <c r="W75" s="203"/>
      <c r="X75" s="407" t="str">
        <f>INICIO!K20</f>
        <v>Gasolina</v>
      </c>
      <c r="Y75" s="22"/>
      <c r="Z75" s="22"/>
      <c r="AA75" s="156"/>
      <c r="AB75" s="203"/>
      <c r="AC75" s="203"/>
      <c r="AD75" s="194"/>
    </row>
    <row r="76" ht="15.75" customHeight="1">
      <c r="A76" s="192"/>
      <c r="B76" s="192"/>
      <c r="C76" s="192"/>
      <c r="D76" s="395"/>
      <c r="E76" s="22"/>
      <c r="F76" s="22"/>
      <c r="G76" s="22"/>
      <c r="H76" s="22"/>
      <c r="I76" s="22"/>
      <c r="J76" s="396"/>
      <c r="K76" s="397"/>
      <c r="L76" s="22"/>
      <c r="M76" s="397"/>
      <c r="N76" s="22"/>
      <c r="O76" s="398"/>
      <c r="P76" s="22"/>
      <c r="Q76" s="397"/>
      <c r="R76" s="22"/>
      <c r="S76" s="22"/>
      <c r="T76" s="22"/>
      <c r="U76" s="22"/>
      <c r="V76" s="156"/>
      <c r="W76" s="203"/>
      <c r="X76" s="408" t="str">
        <f>INICIO!K21</f>
        <v>Hogar</v>
      </c>
      <c r="Y76" s="22"/>
      <c r="Z76" s="22"/>
      <c r="AA76" s="156"/>
      <c r="AB76" s="203"/>
      <c r="AC76" s="203"/>
      <c r="AD76" s="194"/>
    </row>
    <row r="77" ht="15.75" customHeight="1">
      <c r="A77" s="192"/>
      <c r="B77" s="192"/>
      <c r="C77" s="192"/>
      <c r="D77" s="391"/>
      <c r="J77" s="392"/>
      <c r="K77" s="393"/>
      <c r="L77" s="22"/>
      <c r="M77" s="393"/>
      <c r="N77" s="22"/>
      <c r="O77" s="394"/>
      <c r="P77" s="22"/>
      <c r="Q77" s="393"/>
      <c r="R77" s="22"/>
      <c r="S77" s="22"/>
      <c r="T77" s="22"/>
      <c r="U77" s="22"/>
      <c r="V77" s="156"/>
      <c r="W77" s="203"/>
      <c r="X77" s="409" t="str">
        <f>INICIO!K22</f>
        <v>Tarjeta de crédito</v>
      </c>
      <c r="Y77" s="22"/>
      <c r="Z77" s="22"/>
      <c r="AA77" s="156"/>
      <c r="AB77" s="203"/>
      <c r="AC77" s="203"/>
      <c r="AD77" s="194"/>
    </row>
    <row r="78" ht="15.75" customHeight="1">
      <c r="A78" s="192"/>
      <c r="B78" s="192"/>
      <c r="C78" s="192"/>
      <c r="D78" s="395"/>
      <c r="E78" s="22"/>
      <c r="F78" s="22"/>
      <c r="G78" s="22"/>
      <c r="H78" s="22"/>
      <c r="I78" s="22"/>
      <c r="J78" s="396"/>
      <c r="K78" s="397"/>
      <c r="L78" s="22"/>
      <c r="M78" s="397"/>
      <c r="N78" s="22"/>
      <c r="O78" s="398"/>
      <c r="P78" s="22"/>
      <c r="Q78" s="397"/>
      <c r="R78" s="22"/>
      <c r="S78" s="22"/>
      <c r="T78" s="22"/>
      <c r="U78" s="22"/>
      <c r="V78" s="156"/>
      <c r="W78" s="203"/>
      <c r="X78" s="410" t="str">
        <f>INICIO!K23</f>
        <v>Ocio</v>
      </c>
      <c r="Y78" s="22"/>
      <c r="Z78" s="22"/>
      <c r="AA78" s="156"/>
      <c r="AB78" s="203"/>
      <c r="AC78" s="203"/>
      <c r="AD78" s="194"/>
    </row>
    <row r="79" ht="15.75" customHeight="1">
      <c r="A79" s="192"/>
      <c r="B79" s="192"/>
      <c r="C79" s="192"/>
      <c r="D79" s="391"/>
      <c r="J79" s="392"/>
      <c r="K79" s="393"/>
      <c r="L79" s="22"/>
      <c r="M79" s="393"/>
      <c r="N79" s="22"/>
      <c r="O79" s="394"/>
      <c r="P79" s="22"/>
      <c r="Q79" s="393"/>
      <c r="R79" s="22"/>
      <c r="S79" s="22"/>
      <c r="T79" s="22"/>
      <c r="U79" s="22"/>
      <c r="V79" s="156"/>
      <c r="W79" s="203"/>
      <c r="X79" s="410" t="str">
        <f>INICIO!K24</f>
        <v>Pequeñas compras</v>
      </c>
      <c r="Y79" s="22"/>
      <c r="Z79" s="22"/>
      <c r="AA79" s="156"/>
      <c r="AB79" s="203"/>
      <c r="AC79" s="203"/>
      <c r="AD79" s="194"/>
    </row>
    <row r="80" ht="15.75" customHeight="1">
      <c r="A80" s="192"/>
      <c r="B80" s="192"/>
      <c r="C80" s="192"/>
      <c r="D80" s="395"/>
      <c r="E80" s="22"/>
      <c r="F80" s="22"/>
      <c r="G80" s="22"/>
      <c r="H80" s="22"/>
      <c r="I80" s="22"/>
      <c r="J80" s="396"/>
      <c r="K80" s="397"/>
      <c r="L80" s="22"/>
      <c r="M80" s="397"/>
      <c r="N80" s="22"/>
      <c r="O80" s="398"/>
      <c r="P80" s="22"/>
      <c r="Q80" s="397"/>
      <c r="R80" s="22"/>
      <c r="S80" s="22"/>
      <c r="T80" s="22"/>
      <c r="U80" s="22"/>
      <c r="V80" s="156"/>
      <c r="W80" s="203"/>
      <c r="X80" s="411" t="str">
        <f>INICIO!K25</f>
        <v>Tasas/Impuestos</v>
      </c>
      <c r="Y80" s="22"/>
      <c r="Z80" s="22"/>
      <c r="AA80" s="156"/>
      <c r="AB80" s="203"/>
      <c r="AC80" s="203"/>
      <c r="AD80" s="194"/>
    </row>
    <row r="81" ht="15.75" customHeight="1">
      <c r="A81" s="192"/>
      <c r="B81" s="192"/>
      <c r="C81" s="192"/>
      <c r="D81" s="391"/>
      <c r="J81" s="392"/>
      <c r="K81" s="393"/>
      <c r="L81" s="22"/>
      <c r="M81" s="393"/>
      <c r="N81" s="22"/>
      <c r="O81" s="394"/>
      <c r="P81" s="22"/>
      <c r="Q81" s="393"/>
      <c r="R81" s="22"/>
      <c r="S81" s="22"/>
      <c r="T81" s="22"/>
      <c r="U81" s="22"/>
      <c r="V81" s="156"/>
      <c r="W81" s="203"/>
      <c r="X81" s="412" t="str">
        <f>INICIO!K26</f>
        <v>Viajes/vacaciones</v>
      </c>
      <c r="Y81" s="22"/>
      <c r="Z81" s="22"/>
      <c r="AA81" s="156"/>
      <c r="AB81" s="194"/>
      <c r="AC81" s="194"/>
      <c r="AD81" s="194"/>
    </row>
    <row r="82" ht="15.75" customHeight="1">
      <c r="A82" s="192"/>
      <c r="B82" s="192"/>
      <c r="C82" s="192"/>
      <c r="D82" s="395"/>
      <c r="E82" s="22"/>
      <c r="F82" s="22"/>
      <c r="G82" s="22"/>
      <c r="H82" s="22"/>
      <c r="I82" s="22"/>
      <c r="J82" s="396"/>
      <c r="K82" s="397"/>
      <c r="L82" s="22"/>
      <c r="M82" s="397"/>
      <c r="N82" s="22"/>
      <c r="O82" s="398"/>
      <c r="P82" s="22"/>
      <c r="Q82" s="397"/>
      <c r="R82" s="22"/>
      <c r="S82" s="22"/>
      <c r="T82" s="22"/>
      <c r="U82" s="22"/>
      <c r="V82" s="156"/>
      <c r="W82" s="203"/>
      <c r="X82" s="413" t="str">
        <f>INICIO!K27</f>
        <v>Tecnología</v>
      </c>
      <c r="Y82" s="22"/>
      <c r="Z82" s="22"/>
      <c r="AA82" s="156"/>
      <c r="AB82" s="194"/>
      <c r="AC82" s="194"/>
      <c r="AD82" s="203"/>
    </row>
    <row r="83" ht="15.75" customHeight="1">
      <c r="A83" s="192"/>
      <c r="B83" s="192"/>
      <c r="C83" s="192"/>
      <c r="D83" s="391"/>
      <c r="J83" s="392"/>
      <c r="K83" s="393"/>
      <c r="L83" s="22"/>
      <c r="M83" s="393"/>
      <c r="N83" s="22"/>
      <c r="O83" s="394"/>
      <c r="P83" s="22"/>
      <c r="Q83" s="393"/>
      <c r="R83" s="22"/>
      <c r="S83" s="22"/>
      <c r="T83" s="22"/>
      <c r="U83" s="22"/>
      <c r="V83" s="156"/>
      <c r="W83" s="203"/>
      <c r="X83" s="411" t="str">
        <f>INICIO!K28</f>
        <v>Reparaciones</v>
      </c>
      <c r="Y83" s="22"/>
      <c r="Z83" s="22"/>
      <c r="AA83" s="156"/>
      <c r="AB83" s="194"/>
      <c r="AC83" s="194"/>
      <c r="AD83" s="203"/>
    </row>
    <row r="84" ht="15.75" customHeight="1">
      <c r="A84" s="192"/>
      <c r="B84" s="192"/>
      <c r="C84" s="192"/>
      <c r="D84" s="395"/>
      <c r="E84" s="22"/>
      <c r="F84" s="22"/>
      <c r="G84" s="22"/>
      <c r="H84" s="22"/>
      <c r="I84" s="22"/>
      <c r="J84" s="396"/>
      <c r="K84" s="397"/>
      <c r="L84" s="22"/>
      <c r="M84" s="397"/>
      <c r="N84" s="22"/>
      <c r="O84" s="398"/>
      <c r="P84" s="22"/>
      <c r="Q84" s="397"/>
      <c r="R84" s="22"/>
      <c r="S84" s="22"/>
      <c r="T84" s="22"/>
      <c r="U84" s="22"/>
      <c r="V84" s="156"/>
      <c r="W84" s="203"/>
      <c r="X84" s="414" t="str">
        <f>INICIO!K29</f>
        <v>Salud</v>
      </c>
      <c r="Y84" s="22"/>
      <c r="Z84" s="22"/>
      <c r="AA84" s="156"/>
      <c r="AB84" s="194"/>
      <c r="AC84" s="194"/>
      <c r="AD84" s="203"/>
    </row>
    <row r="85" ht="15.75" customHeight="1">
      <c r="A85" s="192"/>
      <c r="B85" s="192"/>
      <c r="C85" s="192"/>
      <c r="D85" s="391"/>
      <c r="J85" s="392"/>
      <c r="K85" s="393"/>
      <c r="L85" s="22"/>
      <c r="M85" s="393"/>
      <c r="N85" s="22"/>
      <c r="O85" s="394"/>
      <c r="P85" s="22"/>
      <c r="Q85" s="393"/>
      <c r="R85" s="22"/>
      <c r="S85" s="22"/>
      <c r="T85" s="22"/>
      <c r="U85" s="22"/>
      <c r="V85" s="156"/>
      <c r="W85" s="203"/>
      <c r="X85" s="415" t="str">
        <f>INICIO!K30</f>
        <v>Higiene</v>
      </c>
      <c r="Y85" s="22"/>
      <c r="Z85" s="22"/>
      <c r="AA85" s="156"/>
      <c r="AB85" s="203"/>
      <c r="AC85" s="203"/>
      <c r="AD85" s="203"/>
    </row>
    <row r="86" ht="15.75" customHeight="1">
      <c r="A86" s="192"/>
      <c r="B86" s="192"/>
      <c r="C86" s="192"/>
      <c r="D86" s="395"/>
      <c r="E86" s="22"/>
      <c r="F86" s="22"/>
      <c r="G86" s="22"/>
      <c r="H86" s="22"/>
      <c r="I86" s="22"/>
      <c r="J86" s="396"/>
      <c r="K86" s="397"/>
      <c r="L86" s="22"/>
      <c r="M86" s="397"/>
      <c r="N86" s="22"/>
      <c r="O86" s="398"/>
      <c r="P86" s="22"/>
      <c r="Q86" s="397"/>
      <c r="R86" s="22"/>
      <c r="S86" s="22"/>
      <c r="T86" s="22"/>
      <c r="U86" s="22"/>
      <c r="V86" s="156"/>
      <c r="W86" s="203"/>
      <c r="X86" s="416" t="str">
        <f>INICIO!K31</f>
        <v>Cursos/Formación</v>
      </c>
      <c r="Y86" s="22"/>
      <c r="Z86" s="22"/>
      <c r="AA86" s="156"/>
      <c r="AC86" s="203"/>
      <c r="AD86" s="203"/>
    </row>
    <row r="87" ht="15.75" customHeight="1">
      <c r="A87" s="192"/>
      <c r="B87" s="192"/>
      <c r="C87" s="192"/>
      <c r="D87" s="391"/>
      <c r="J87" s="392"/>
      <c r="K87" s="417"/>
      <c r="L87" s="22"/>
      <c r="M87" s="393"/>
      <c r="N87" s="22"/>
      <c r="O87" s="394"/>
      <c r="P87" s="22"/>
      <c r="Q87" s="393"/>
      <c r="R87" s="22"/>
      <c r="S87" s="22"/>
      <c r="T87" s="22"/>
      <c r="U87" s="22"/>
      <c r="V87" s="156"/>
      <c r="X87" s="418" t="str">
        <f>INICIO!K32</f>
        <v>Mascotas</v>
      </c>
      <c r="Y87" s="22"/>
      <c r="Z87" s="22"/>
      <c r="AA87" s="156"/>
      <c r="AC87" s="203"/>
      <c r="AD87" s="203"/>
    </row>
    <row r="88" ht="15.75" customHeight="1">
      <c r="A88" s="192"/>
      <c r="B88" s="192"/>
      <c r="C88" s="192"/>
      <c r="D88" s="395"/>
      <c r="E88" s="22"/>
      <c r="F88" s="22"/>
      <c r="G88" s="22"/>
      <c r="H88" s="22"/>
      <c r="I88" s="22"/>
      <c r="J88" s="396"/>
      <c r="K88" s="397"/>
      <c r="L88" s="22"/>
      <c r="M88" s="397"/>
      <c r="N88" s="22"/>
      <c r="O88" s="398"/>
      <c r="P88" s="22"/>
      <c r="Q88" s="397"/>
      <c r="R88" s="22"/>
      <c r="S88" s="22"/>
      <c r="T88" s="22"/>
      <c r="U88" s="22"/>
      <c r="V88" s="156"/>
      <c r="X88" s="419" t="str">
        <f>INICIO!K33</f>
        <v>Familia</v>
      </c>
      <c r="Y88" s="22"/>
      <c r="Z88" s="22"/>
      <c r="AA88" s="156"/>
      <c r="AC88" s="203"/>
      <c r="AD88" s="203"/>
    </row>
    <row r="89" ht="15.75" customHeight="1">
      <c r="A89" s="192"/>
      <c r="B89" s="192"/>
      <c r="C89" s="192"/>
      <c r="D89" s="391"/>
      <c r="J89" s="392"/>
      <c r="K89" s="393"/>
      <c r="L89" s="22"/>
      <c r="M89" s="393"/>
      <c r="N89" s="22"/>
      <c r="O89" s="394"/>
      <c r="P89" s="22"/>
      <c r="Q89" s="393"/>
      <c r="R89" s="22"/>
      <c r="S89" s="22"/>
      <c r="T89" s="22"/>
      <c r="U89" s="22"/>
      <c r="V89" s="156"/>
      <c r="X89" s="412" t="str">
        <f>INICIO!K34</f>
        <v>Otros</v>
      </c>
      <c r="Y89" s="22"/>
      <c r="Z89" s="22"/>
      <c r="AA89" s="156"/>
      <c r="AD89" s="194"/>
    </row>
    <row r="90" ht="15.75" customHeight="1">
      <c r="A90" s="192"/>
      <c r="B90" s="192"/>
      <c r="C90" s="192"/>
      <c r="D90" s="395"/>
      <c r="E90" s="22"/>
      <c r="F90" s="22"/>
      <c r="G90" s="22"/>
      <c r="H90" s="22"/>
      <c r="I90" s="22"/>
      <c r="J90" s="396"/>
      <c r="K90" s="397"/>
      <c r="L90" s="22"/>
      <c r="M90" s="397"/>
      <c r="N90" s="22"/>
      <c r="O90" s="398"/>
      <c r="P90" s="22"/>
      <c r="Q90" s="397"/>
      <c r="R90" s="22"/>
      <c r="S90" s="22"/>
      <c r="T90" s="22"/>
      <c r="U90" s="22"/>
      <c r="V90" s="156"/>
      <c r="X90" s="420" t="str">
        <f>INICIO!K35</f>
        <v>Categoria 1</v>
      </c>
      <c r="Y90" s="22"/>
      <c r="Z90" s="22"/>
      <c r="AA90" s="156"/>
      <c r="AD90" s="194"/>
    </row>
    <row r="91" ht="15.75" customHeight="1">
      <c r="A91" s="192"/>
      <c r="B91" s="192"/>
      <c r="C91" s="192"/>
      <c r="D91" s="391"/>
      <c r="J91" s="392"/>
      <c r="K91" s="393"/>
      <c r="L91" s="22"/>
      <c r="M91" s="393"/>
      <c r="N91" s="22"/>
      <c r="O91" s="394"/>
      <c r="P91" s="22"/>
      <c r="Q91" s="393"/>
      <c r="R91" s="22"/>
      <c r="S91" s="22"/>
      <c r="T91" s="22"/>
      <c r="U91" s="22"/>
      <c r="V91" s="156"/>
      <c r="X91" s="421" t="str">
        <f>INICIO!K36</f>
        <v>Categoría 2</v>
      </c>
      <c r="Y91" s="22"/>
      <c r="Z91" s="22"/>
      <c r="AA91" s="156"/>
      <c r="AD91" s="194"/>
    </row>
    <row r="92" ht="15.75" customHeight="1">
      <c r="A92" s="192"/>
      <c r="B92" s="192"/>
      <c r="C92" s="192"/>
      <c r="D92" s="395"/>
      <c r="E92" s="22"/>
      <c r="F92" s="22"/>
      <c r="G92" s="22"/>
      <c r="H92" s="22"/>
      <c r="I92" s="22"/>
      <c r="J92" s="396"/>
      <c r="K92" s="397"/>
      <c r="L92" s="22"/>
      <c r="M92" s="397"/>
      <c r="N92" s="22"/>
      <c r="O92" s="398"/>
      <c r="P92" s="22"/>
      <c r="Q92" s="397"/>
      <c r="R92" s="22"/>
      <c r="S92" s="22"/>
      <c r="T92" s="22"/>
      <c r="U92" s="22"/>
      <c r="V92" s="156"/>
      <c r="X92" s="422" t="str">
        <f>INICIO!K37</f>
        <v>Categoría 3</v>
      </c>
      <c r="Y92" s="22"/>
      <c r="Z92" s="22"/>
      <c r="AA92" s="156"/>
      <c r="AD92" s="194"/>
    </row>
    <row r="93" ht="15.75" customHeight="1">
      <c r="A93" s="192"/>
      <c r="B93" s="192"/>
      <c r="C93" s="192"/>
      <c r="D93" s="391"/>
      <c r="J93" s="392"/>
      <c r="K93" s="393"/>
      <c r="L93" s="22"/>
      <c r="M93" s="393"/>
      <c r="N93" s="22"/>
      <c r="O93" s="394"/>
      <c r="P93" s="22"/>
      <c r="Q93" s="393"/>
      <c r="R93" s="22"/>
      <c r="S93" s="22"/>
      <c r="T93" s="22"/>
      <c r="U93" s="22"/>
      <c r="V93" s="156"/>
      <c r="X93" s="423" t="str">
        <f>INICIO!K38</f>
        <v>Categoría 4</v>
      </c>
      <c r="Y93" s="22"/>
      <c r="Z93" s="22"/>
      <c r="AA93" s="156"/>
      <c r="AD93" s="194"/>
    </row>
    <row r="94" ht="15.75" customHeight="1">
      <c r="A94" s="192"/>
      <c r="B94" s="192"/>
      <c r="C94" s="192"/>
      <c r="D94" s="395"/>
      <c r="E94" s="22"/>
      <c r="F94" s="22"/>
      <c r="G94" s="22"/>
      <c r="H94" s="22"/>
      <c r="I94" s="22"/>
      <c r="J94" s="396"/>
      <c r="K94" s="397"/>
      <c r="L94" s="22"/>
      <c r="M94" s="397"/>
      <c r="N94" s="22"/>
      <c r="O94" s="398"/>
      <c r="P94" s="22"/>
      <c r="Q94" s="397"/>
      <c r="R94" s="22"/>
      <c r="S94" s="22"/>
      <c r="T94" s="22"/>
      <c r="U94" s="22"/>
      <c r="V94" s="156"/>
      <c r="X94" s="420" t="str">
        <f>INICIO!K39</f>
        <v>Categoría 5</v>
      </c>
      <c r="Y94" s="22"/>
      <c r="Z94" s="22"/>
      <c r="AA94" s="156"/>
      <c r="AD94" s="194"/>
    </row>
    <row r="95" ht="15.75" customHeight="1">
      <c r="A95" s="192"/>
      <c r="B95" s="192"/>
      <c r="C95" s="192"/>
      <c r="D95" s="391"/>
      <c r="J95" s="392"/>
      <c r="K95" s="393"/>
      <c r="L95" s="22"/>
      <c r="M95" s="393"/>
      <c r="N95" s="22"/>
      <c r="O95" s="394"/>
      <c r="P95" s="22"/>
      <c r="Q95" s="393"/>
      <c r="R95" s="22"/>
      <c r="S95" s="22"/>
      <c r="T95" s="22"/>
      <c r="U95" s="22"/>
      <c r="V95" s="156"/>
      <c r="X95" s="424" t="str">
        <f>INICIO!K40</f>
        <v>Categoría 6</v>
      </c>
      <c r="Y95" s="325"/>
      <c r="Z95" s="325"/>
      <c r="AA95" s="184"/>
      <c r="AC95" s="194"/>
      <c r="AD95" s="194"/>
    </row>
    <row r="96" ht="15.75" customHeight="1">
      <c r="A96" s="192"/>
      <c r="B96" s="192"/>
      <c r="C96" s="192"/>
      <c r="D96" s="395"/>
      <c r="E96" s="22"/>
      <c r="F96" s="22"/>
      <c r="G96" s="22"/>
      <c r="H96" s="22"/>
      <c r="I96" s="22"/>
      <c r="J96" s="396"/>
      <c r="K96" s="397"/>
      <c r="L96" s="22"/>
      <c r="M96" s="397"/>
      <c r="N96" s="22"/>
      <c r="O96" s="398"/>
      <c r="P96" s="22"/>
      <c r="Q96" s="397"/>
      <c r="R96" s="22"/>
      <c r="S96" s="22"/>
      <c r="T96" s="22"/>
      <c r="U96" s="22"/>
      <c r="V96" s="156"/>
      <c r="AC96" s="194"/>
      <c r="AD96" s="194"/>
    </row>
    <row r="97" ht="15.75" customHeight="1">
      <c r="A97" s="192"/>
      <c r="B97" s="192"/>
      <c r="C97" s="192"/>
      <c r="D97" s="391"/>
      <c r="J97" s="392"/>
      <c r="K97" s="393"/>
      <c r="L97" s="22"/>
      <c r="M97" s="393"/>
      <c r="N97" s="22"/>
      <c r="O97" s="394"/>
      <c r="P97" s="22"/>
      <c r="Q97" s="393"/>
      <c r="R97" s="22"/>
      <c r="S97" s="22"/>
      <c r="T97" s="22"/>
      <c r="U97" s="22"/>
      <c r="V97" s="156"/>
      <c r="AC97" s="194"/>
      <c r="AD97" s="194"/>
    </row>
    <row r="98" ht="15.75" customHeight="1">
      <c r="A98" s="192"/>
      <c r="B98" s="192"/>
      <c r="C98" s="192"/>
      <c r="D98" s="395"/>
      <c r="E98" s="22"/>
      <c r="F98" s="22"/>
      <c r="G98" s="22"/>
      <c r="H98" s="22"/>
      <c r="I98" s="22"/>
      <c r="J98" s="396"/>
      <c r="K98" s="397"/>
      <c r="L98" s="22"/>
      <c r="M98" s="397"/>
      <c r="N98" s="22"/>
      <c r="O98" s="398"/>
      <c r="P98" s="22"/>
      <c r="Q98" s="397"/>
      <c r="R98" s="22"/>
      <c r="S98" s="22"/>
      <c r="T98" s="22"/>
      <c r="U98" s="22"/>
      <c r="V98" s="156"/>
      <c r="AC98" s="194"/>
      <c r="AD98" s="194"/>
    </row>
    <row r="99" ht="15.75" customHeight="1">
      <c r="A99" s="192"/>
      <c r="B99" s="192"/>
      <c r="C99" s="192"/>
      <c r="D99" s="391"/>
      <c r="J99" s="392"/>
      <c r="K99" s="393"/>
      <c r="L99" s="22"/>
      <c r="M99" s="393"/>
      <c r="N99" s="22"/>
      <c r="O99" s="394"/>
      <c r="P99" s="22"/>
      <c r="Q99" s="393"/>
      <c r="R99" s="22"/>
      <c r="S99" s="22"/>
      <c r="T99" s="22"/>
      <c r="U99" s="22"/>
      <c r="V99" s="156"/>
      <c r="AC99" s="194"/>
      <c r="AD99" s="194"/>
    </row>
    <row r="100" ht="15.75" customHeight="1">
      <c r="A100" s="192"/>
      <c r="B100" s="192"/>
      <c r="C100" s="192"/>
      <c r="D100" s="395"/>
      <c r="E100" s="22"/>
      <c r="F100" s="22"/>
      <c r="G100" s="22"/>
      <c r="H100" s="22"/>
      <c r="I100" s="22"/>
      <c r="J100" s="396"/>
      <c r="K100" s="397"/>
      <c r="L100" s="22"/>
      <c r="M100" s="397"/>
      <c r="N100" s="22"/>
      <c r="O100" s="398"/>
      <c r="P100" s="22"/>
      <c r="Q100" s="397"/>
      <c r="R100" s="22"/>
      <c r="S100" s="22"/>
      <c r="T100" s="22"/>
      <c r="U100" s="22"/>
      <c r="V100" s="156"/>
      <c r="AC100" s="194"/>
      <c r="AD100" s="194"/>
    </row>
    <row r="101" ht="15.75" customHeight="1">
      <c r="A101" s="192"/>
      <c r="B101" s="192"/>
      <c r="C101" s="192"/>
      <c r="D101" s="391"/>
      <c r="J101" s="392"/>
      <c r="K101" s="393"/>
      <c r="L101" s="22"/>
      <c r="M101" s="393"/>
      <c r="N101" s="22"/>
      <c r="O101" s="394"/>
      <c r="P101" s="22"/>
      <c r="Q101" s="393"/>
      <c r="R101" s="22"/>
      <c r="S101" s="22"/>
      <c r="T101" s="22"/>
      <c r="U101" s="22"/>
      <c r="V101" s="156"/>
      <c r="AC101" s="194"/>
      <c r="AD101" s="194"/>
    </row>
    <row r="102" ht="15.75" customHeight="1">
      <c r="A102" s="192"/>
      <c r="B102" s="192"/>
      <c r="C102" s="192"/>
      <c r="D102" s="395"/>
      <c r="E102" s="22"/>
      <c r="F102" s="22"/>
      <c r="G102" s="22"/>
      <c r="H102" s="22"/>
      <c r="I102" s="22"/>
      <c r="J102" s="396"/>
      <c r="K102" s="397"/>
      <c r="L102" s="22"/>
      <c r="M102" s="397"/>
      <c r="N102" s="22"/>
      <c r="O102" s="398"/>
      <c r="P102" s="22"/>
      <c r="Q102" s="397"/>
      <c r="R102" s="22"/>
      <c r="S102" s="22"/>
      <c r="T102" s="22"/>
      <c r="U102" s="22"/>
      <c r="V102" s="156"/>
    </row>
    <row r="103" ht="15.75" customHeight="1">
      <c r="A103" s="194"/>
      <c r="B103" s="194"/>
      <c r="C103" s="194"/>
      <c r="D103" s="391"/>
      <c r="J103" s="392"/>
      <c r="K103" s="393"/>
      <c r="L103" s="22"/>
      <c r="M103" s="393"/>
      <c r="N103" s="22"/>
      <c r="O103" s="394"/>
      <c r="P103" s="22"/>
      <c r="Q103" s="393"/>
      <c r="R103" s="22"/>
      <c r="S103" s="22"/>
      <c r="T103" s="22"/>
      <c r="U103" s="22"/>
      <c r="V103" s="156"/>
    </row>
    <row r="104" ht="15.75" customHeight="1">
      <c r="A104" s="194"/>
      <c r="B104" s="194"/>
      <c r="C104" s="194"/>
      <c r="D104" s="395"/>
      <c r="E104" s="22"/>
      <c r="F104" s="22"/>
      <c r="G104" s="22"/>
      <c r="H104" s="22"/>
      <c r="I104" s="22"/>
      <c r="J104" s="396"/>
      <c r="K104" s="397"/>
      <c r="L104" s="22"/>
      <c r="M104" s="397"/>
      <c r="N104" s="22"/>
      <c r="O104" s="398"/>
      <c r="P104" s="22"/>
      <c r="Q104" s="397"/>
      <c r="R104" s="22"/>
      <c r="S104" s="22"/>
      <c r="T104" s="22"/>
      <c r="U104" s="22"/>
      <c r="V104" s="156"/>
    </row>
    <row r="105" ht="15.75" customHeight="1">
      <c r="A105" s="194"/>
      <c r="B105" s="194"/>
      <c r="C105" s="194"/>
      <c r="D105" s="391"/>
      <c r="J105" s="392"/>
      <c r="K105" s="393"/>
      <c r="L105" s="22"/>
      <c r="M105" s="393"/>
      <c r="N105" s="22"/>
      <c r="O105" s="394"/>
      <c r="P105" s="22"/>
      <c r="Q105" s="393"/>
      <c r="R105" s="22"/>
      <c r="S105" s="22"/>
      <c r="T105" s="22"/>
      <c r="U105" s="22"/>
      <c r="V105" s="156"/>
    </row>
    <row r="106" ht="15.75" customHeight="1">
      <c r="A106" s="194"/>
      <c r="B106" s="194"/>
      <c r="C106" s="194"/>
      <c r="D106" s="395"/>
      <c r="E106" s="22"/>
      <c r="F106" s="22"/>
      <c r="G106" s="22"/>
      <c r="H106" s="22"/>
      <c r="I106" s="22"/>
      <c r="J106" s="396"/>
      <c r="K106" s="397"/>
      <c r="L106" s="22"/>
      <c r="M106" s="397"/>
      <c r="N106" s="22"/>
      <c r="O106" s="398"/>
      <c r="P106" s="22"/>
      <c r="Q106" s="397"/>
      <c r="R106" s="22"/>
      <c r="S106" s="22"/>
      <c r="T106" s="22"/>
      <c r="U106" s="22"/>
      <c r="V106" s="156"/>
    </row>
    <row r="107" ht="15.75" customHeight="1">
      <c r="A107" s="194"/>
      <c r="B107" s="194"/>
      <c r="C107" s="194"/>
      <c r="D107" s="391"/>
      <c r="J107" s="392"/>
      <c r="K107" s="393"/>
      <c r="L107" s="22"/>
      <c r="M107" s="393"/>
      <c r="N107" s="22"/>
      <c r="O107" s="394"/>
      <c r="P107" s="22"/>
      <c r="Q107" s="393"/>
      <c r="R107" s="22"/>
      <c r="S107" s="22"/>
      <c r="T107" s="22"/>
      <c r="U107" s="22"/>
      <c r="V107" s="156"/>
    </row>
    <row r="108" ht="15.75" customHeight="1">
      <c r="A108" s="194"/>
      <c r="B108" s="194"/>
      <c r="C108" s="194"/>
      <c r="D108" s="395"/>
      <c r="E108" s="22"/>
      <c r="F108" s="22"/>
      <c r="G108" s="22"/>
      <c r="H108" s="22"/>
      <c r="I108" s="22"/>
      <c r="J108" s="396"/>
      <c r="K108" s="397"/>
      <c r="L108" s="22"/>
      <c r="M108" s="397"/>
      <c r="N108" s="22"/>
      <c r="O108" s="398"/>
      <c r="P108" s="22"/>
      <c r="Q108" s="397"/>
      <c r="R108" s="22"/>
      <c r="S108" s="22"/>
      <c r="T108" s="22"/>
      <c r="U108" s="22"/>
      <c r="V108" s="156"/>
    </row>
    <row r="109" ht="15.75" customHeight="1">
      <c r="A109" s="194"/>
      <c r="B109" s="194"/>
      <c r="C109" s="194"/>
      <c r="D109" s="391"/>
      <c r="J109" s="392"/>
      <c r="K109" s="393"/>
      <c r="L109" s="22"/>
      <c r="M109" s="393"/>
      <c r="N109" s="22"/>
      <c r="O109" s="394"/>
      <c r="P109" s="22"/>
      <c r="Q109" s="393"/>
      <c r="R109" s="22"/>
      <c r="S109" s="22"/>
      <c r="T109" s="22"/>
      <c r="U109" s="22"/>
      <c r="V109" s="156"/>
    </row>
    <row r="110" ht="15.75" customHeight="1">
      <c r="A110" s="194"/>
      <c r="B110" s="194"/>
      <c r="C110" s="194"/>
      <c r="D110" s="395"/>
      <c r="E110" s="22"/>
      <c r="F110" s="22"/>
      <c r="G110" s="22"/>
      <c r="H110" s="22"/>
      <c r="I110" s="22"/>
      <c r="J110" s="396"/>
      <c r="K110" s="397"/>
      <c r="L110" s="22"/>
      <c r="M110" s="397"/>
      <c r="N110" s="22"/>
      <c r="O110" s="398"/>
      <c r="P110" s="22"/>
      <c r="Q110" s="397"/>
      <c r="R110" s="22"/>
      <c r="S110" s="22"/>
      <c r="T110" s="22"/>
      <c r="U110" s="22"/>
      <c r="V110" s="156"/>
    </row>
    <row r="111" ht="15.75" customHeight="1">
      <c r="A111" s="194"/>
      <c r="B111" s="194"/>
      <c r="C111" s="194"/>
      <c r="D111" s="391"/>
      <c r="J111" s="392"/>
      <c r="K111" s="393"/>
      <c r="L111" s="22"/>
      <c r="M111" s="393"/>
      <c r="N111" s="22"/>
      <c r="O111" s="394"/>
      <c r="P111" s="22"/>
      <c r="Q111" s="393"/>
      <c r="R111" s="22"/>
      <c r="S111" s="22"/>
      <c r="T111" s="22"/>
      <c r="U111" s="22"/>
      <c r="V111" s="156"/>
    </row>
    <row r="112" ht="15.75" customHeight="1">
      <c r="A112" s="194"/>
      <c r="B112" s="194"/>
      <c r="C112" s="194"/>
      <c r="D112" s="395"/>
      <c r="E112" s="22"/>
      <c r="F112" s="22"/>
      <c r="G112" s="22"/>
      <c r="H112" s="22"/>
      <c r="I112" s="22"/>
      <c r="J112" s="396"/>
      <c r="K112" s="397"/>
      <c r="L112" s="22"/>
      <c r="M112" s="397"/>
      <c r="N112" s="22"/>
      <c r="O112" s="398"/>
      <c r="P112" s="22"/>
      <c r="Q112" s="397"/>
      <c r="R112" s="22"/>
      <c r="S112" s="22"/>
      <c r="T112" s="22"/>
      <c r="U112" s="22"/>
      <c r="V112" s="156"/>
    </row>
    <row r="113" ht="15.75" customHeight="1">
      <c r="A113" s="194"/>
      <c r="B113" s="194"/>
      <c r="C113" s="194"/>
      <c r="D113" s="391"/>
      <c r="J113" s="392"/>
      <c r="K113" s="393"/>
      <c r="L113" s="22"/>
      <c r="M113" s="393"/>
      <c r="N113" s="22"/>
      <c r="O113" s="394"/>
      <c r="P113" s="22"/>
      <c r="Q113" s="393"/>
      <c r="R113" s="22"/>
      <c r="S113" s="22"/>
      <c r="T113" s="22"/>
      <c r="U113" s="22"/>
      <c r="V113" s="156"/>
    </row>
    <row r="114" ht="15.75" customHeight="1">
      <c r="A114" s="194"/>
      <c r="B114" s="194"/>
      <c r="C114" s="194"/>
      <c r="D114" s="395"/>
      <c r="E114" s="22"/>
      <c r="F114" s="22"/>
      <c r="G114" s="22"/>
      <c r="H114" s="22"/>
      <c r="I114" s="22"/>
      <c r="J114" s="396"/>
      <c r="K114" s="397"/>
      <c r="L114" s="22"/>
      <c r="M114" s="397"/>
      <c r="N114" s="22"/>
      <c r="O114" s="398"/>
      <c r="P114" s="22"/>
      <c r="Q114" s="397"/>
      <c r="R114" s="22"/>
      <c r="S114" s="22"/>
      <c r="T114" s="22"/>
      <c r="U114" s="22"/>
      <c r="V114" s="156"/>
    </row>
    <row r="115" ht="15.75" customHeight="1">
      <c r="A115" s="194"/>
      <c r="B115" s="194"/>
      <c r="C115" s="194"/>
      <c r="D115" s="391"/>
      <c r="J115" s="392"/>
      <c r="K115" s="393"/>
      <c r="L115" s="22"/>
      <c r="M115" s="393"/>
      <c r="N115" s="22"/>
      <c r="O115" s="394"/>
      <c r="P115" s="22"/>
      <c r="Q115" s="393"/>
      <c r="R115" s="22"/>
      <c r="S115" s="22"/>
      <c r="T115" s="22"/>
      <c r="U115" s="22"/>
      <c r="V115" s="156"/>
    </row>
    <row r="116" ht="15.75" customHeight="1">
      <c r="A116" s="194"/>
      <c r="B116" s="194"/>
      <c r="C116" s="194"/>
      <c r="D116" s="395"/>
      <c r="E116" s="22"/>
      <c r="F116" s="22"/>
      <c r="G116" s="22"/>
      <c r="H116" s="22"/>
      <c r="I116" s="22"/>
      <c r="J116" s="396"/>
      <c r="K116" s="397"/>
      <c r="L116" s="22"/>
      <c r="M116" s="397"/>
      <c r="N116" s="22"/>
      <c r="O116" s="398"/>
      <c r="P116" s="22"/>
      <c r="Q116" s="397"/>
      <c r="R116" s="22"/>
      <c r="S116" s="22"/>
      <c r="T116" s="22"/>
      <c r="U116" s="22"/>
      <c r="V116" s="156"/>
    </row>
    <row r="117" ht="15.75" customHeight="1">
      <c r="A117" s="194"/>
      <c r="B117" s="194"/>
      <c r="C117" s="194"/>
      <c r="D117" s="391"/>
      <c r="J117" s="392"/>
      <c r="K117" s="393"/>
      <c r="L117" s="22"/>
      <c r="M117" s="393"/>
      <c r="N117" s="22"/>
      <c r="O117" s="394"/>
      <c r="P117" s="22"/>
      <c r="Q117" s="393"/>
      <c r="R117" s="22"/>
      <c r="S117" s="22"/>
      <c r="T117" s="22"/>
      <c r="U117" s="22"/>
      <c r="V117" s="156"/>
      <c r="W117" s="194"/>
      <c r="X117" s="194"/>
      <c r="Y117" s="194"/>
    </row>
    <row r="118" ht="15.75" customHeight="1">
      <c r="A118" s="194"/>
      <c r="B118" s="194"/>
      <c r="C118" s="194"/>
      <c r="D118" s="395"/>
      <c r="E118" s="22"/>
      <c r="F118" s="22"/>
      <c r="G118" s="22"/>
      <c r="H118" s="22"/>
      <c r="I118" s="22"/>
      <c r="J118" s="396"/>
      <c r="K118" s="397"/>
      <c r="L118" s="22"/>
      <c r="M118" s="397"/>
      <c r="N118" s="22"/>
      <c r="O118" s="398"/>
      <c r="P118" s="22"/>
      <c r="Q118" s="397"/>
      <c r="R118" s="22"/>
      <c r="S118" s="22"/>
      <c r="T118" s="22"/>
      <c r="U118" s="22"/>
      <c r="V118" s="156"/>
      <c r="W118" s="194"/>
      <c r="X118" s="194"/>
      <c r="Y118" s="194"/>
    </row>
    <row r="119" ht="15.75" customHeight="1">
      <c r="A119" s="194"/>
      <c r="B119" s="194"/>
      <c r="C119" s="194"/>
      <c r="D119" s="391"/>
      <c r="J119" s="392"/>
      <c r="K119" s="393"/>
      <c r="L119" s="22"/>
      <c r="M119" s="393"/>
      <c r="N119" s="22"/>
      <c r="O119" s="394"/>
      <c r="P119" s="22"/>
      <c r="Q119" s="393"/>
      <c r="R119" s="22"/>
      <c r="S119" s="22"/>
      <c r="T119" s="22"/>
      <c r="U119" s="22"/>
      <c r="V119" s="156"/>
      <c r="W119" s="194"/>
      <c r="X119" s="194"/>
      <c r="Y119" s="194"/>
    </row>
    <row r="120" ht="15.75" customHeight="1">
      <c r="A120" s="194"/>
      <c r="B120" s="194"/>
      <c r="C120" s="194"/>
      <c r="D120" s="395"/>
      <c r="E120" s="22"/>
      <c r="F120" s="22"/>
      <c r="G120" s="22"/>
      <c r="H120" s="22"/>
      <c r="I120" s="22"/>
      <c r="J120" s="396"/>
      <c r="K120" s="397"/>
      <c r="L120" s="22"/>
      <c r="M120" s="397"/>
      <c r="N120" s="22"/>
      <c r="O120" s="398"/>
      <c r="P120" s="22"/>
      <c r="Q120" s="397"/>
      <c r="R120" s="22"/>
      <c r="S120" s="22"/>
      <c r="T120" s="22"/>
      <c r="U120" s="22"/>
      <c r="V120" s="156"/>
      <c r="W120" s="194"/>
      <c r="X120" s="194"/>
      <c r="Y120" s="194"/>
    </row>
    <row r="121" ht="15.75" customHeight="1">
      <c r="A121" s="194"/>
      <c r="B121" s="194"/>
      <c r="C121" s="194"/>
      <c r="D121" s="391"/>
      <c r="J121" s="392"/>
      <c r="K121" s="393"/>
      <c r="L121" s="22"/>
      <c r="M121" s="393"/>
      <c r="N121" s="22"/>
      <c r="O121" s="394"/>
      <c r="P121" s="22"/>
      <c r="Q121" s="393"/>
      <c r="R121" s="22"/>
      <c r="S121" s="22"/>
      <c r="T121" s="22"/>
      <c r="U121" s="22"/>
      <c r="V121" s="156"/>
    </row>
    <row r="122" ht="15.75" customHeight="1">
      <c r="A122" s="194"/>
      <c r="B122" s="194"/>
      <c r="C122" s="194"/>
      <c r="D122" s="395"/>
      <c r="E122" s="22"/>
      <c r="F122" s="22"/>
      <c r="G122" s="22"/>
      <c r="H122" s="22"/>
      <c r="I122" s="22"/>
      <c r="J122" s="396"/>
      <c r="K122" s="397"/>
      <c r="L122" s="22"/>
      <c r="M122" s="397"/>
      <c r="N122" s="22"/>
      <c r="O122" s="398"/>
      <c r="P122" s="22"/>
      <c r="Q122" s="397"/>
      <c r="R122" s="22"/>
      <c r="S122" s="22"/>
      <c r="T122" s="22"/>
      <c r="U122" s="22"/>
      <c r="V122" s="156"/>
    </row>
    <row r="123" ht="15.75" customHeight="1">
      <c r="A123" s="194"/>
      <c r="B123" s="194"/>
      <c r="C123" s="194"/>
      <c r="D123" s="391"/>
      <c r="J123" s="392"/>
      <c r="K123" s="393"/>
      <c r="L123" s="22"/>
      <c r="M123" s="393"/>
      <c r="N123" s="22"/>
      <c r="O123" s="394"/>
      <c r="P123" s="22"/>
      <c r="Q123" s="393"/>
      <c r="R123" s="22"/>
      <c r="S123" s="22"/>
      <c r="T123" s="22"/>
      <c r="U123" s="22"/>
      <c r="V123" s="156"/>
    </row>
    <row r="124" ht="15.75" customHeight="1">
      <c r="A124" s="194"/>
      <c r="B124" s="194"/>
      <c r="C124" s="194"/>
      <c r="D124" s="395"/>
      <c r="E124" s="22"/>
      <c r="F124" s="22"/>
      <c r="G124" s="22"/>
      <c r="H124" s="22"/>
      <c r="I124" s="22"/>
      <c r="J124" s="396"/>
      <c r="K124" s="397"/>
      <c r="L124" s="22"/>
      <c r="M124" s="397"/>
      <c r="N124" s="22"/>
      <c r="O124" s="398"/>
      <c r="P124" s="22"/>
      <c r="Q124" s="397"/>
      <c r="R124" s="22"/>
      <c r="S124" s="22"/>
      <c r="T124" s="22"/>
      <c r="U124" s="22"/>
      <c r="V124" s="156"/>
    </row>
    <row r="125" ht="15.75" customHeight="1">
      <c r="A125" s="194"/>
      <c r="B125" s="194"/>
      <c r="C125" s="194"/>
      <c r="D125" s="391"/>
      <c r="J125" s="392"/>
      <c r="K125" s="393"/>
      <c r="L125" s="22"/>
      <c r="M125" s="393"/>
      <c r="N125" s="22"/>
      <c r="O125" s="394"/>
      <c r="P125" s="22"/>
      <c r="Q125" s="393"/>
      <c r="R125" s="22"/>
      <c r="S125" s="22"/>
      <c r="T125" s="22"/>
      <c r="U125" s="22"/>
      <c r="V125" s="156"/>
    </row>
    <row r="126" ht="15.75" customHeight="1">
      <c r="A126" s="194"/>
      <c r="B126" s="194"/>
      <c r="C126" s="194"/>
      <c r="D126" s="395"/>
      <c r="E126" s="22"/>
      <c r="F126" s="22"/>
      <c r="G126" s="22"/>
      <c r="H126" s="22"/>
      <c r="I126" s="22"/>
      <c r="J126" s="396"/>
      <c r="K126" s="397"/>
      <c r="L126" s="22"/>
      <c r="M126" s="397"/>
      <c r="N126" s="22"/>
      <c r="O126" s="398"/>
      <c r="P126" s="22"/>
      <c r="Q126" s="397"/>
      <c r="R126" s="22"/>
      <c r="S126" s="22"/>
      <c r="T126" s="22"/>
      <c r="U126" s="22"/>
      <c r="V126" s="156"/>
    </row>
    <row r="127" ht="15.75" customHeight="1">
      <c r="A127" s="194"/>
      <c r="B127" s="194"/>
      <c r="C127" s="194"/>
      <c r="D127" s="391"/>
      <c r="J127" s="392"/>
      <c r="K127" s="393"/>
      <c r="L127" s="22"/>
      <c r="M127" s="393"/>
      <c r="N127" s="22"/>
      <c r="O127" s="394"/>
      <c r="P127" s="22"/>
      <c r="Q127" s="393"/>
      <c r="R127" s="22"/>
      <c r="S127" s="22"/>
      <c r="T127" s="22"/>
      <c r="U127" s="22"/>
      <c r="V127" s="156"/>
    </row>
    <row r="128" ht="15.75" customHeight="1">
      <c r="A128" s="194"/>
      <c r="B128" s="194"/>
      <c r="C128" s="194"/>
      <c r="D128" s="395"/>
      <c r="E128" s="22"/>
      <c r="F128" s="22"/>
      <c r="G128" s="22"/>
      <c r="H128" s="22"/>
      <c r="I128" s="22"/>
      <c r="J128" s="396"/>
      <c r="K128" s="397"/>
      <c r="L128" s="22"/>
      <c r="M128" s="397"/>
      <c r="N128" s="22"/>
      <c r="O128" s="398"/>
      <c r="P128" s="22"/>
      <c r="Q128" s="397"/>
      <c r="R128" s="22"/>
      <c r="S128" s="22"/>
      <c r="T128" s="22"/>
      <c r="U128" s="22"/>
      <c r="V128" s="156"/>
    </row>
    <row r="129" ht="15.75" customHeight="1">
      <c r="A129" s="194"/>
      <c r="B129" s="194"/>
      <c r="C129" s="194"/>
      <c r="D129" s="391"/>
      <c r="J129" s="392"/>
      <c r="K129" s="393"/>
      <c r="L129" s="22"/>
      <c r="M129" s="393"/>
      <c r="N129" s="22"/>
      <c r="O129" s="394"/>
      <c r="P129" s="22"/>
      <c r="Q129" s="393"/>
      <c r="R129" s="22"/>
      <c r="S129" s="22"/>
      <c r="T129" s="22"/>
      <c r="U129" s="22"/>
      <c r="V129" s="156"/>
    </row>
    <row r="130" ht="15.75" customHeight="1">
      <c r="A130" s="194"/>
      <c r="B130" s="194"/>
      <c r="C130" s="194"/>
      <c r="D130" s="395"/>
      <c r="E130" s="22"/>
      <c r="F130" s="22"/>
      <c r="G130" s="22"/>
      <c r="H130" s="22"/>
      <c r="I130" s="22"/>
      <c r="J130" s="396"/>
      <c r="K130" s="397"/>
      <c r="L130" s="22"/>
      <c r="M130" s="397"/>
      <c r="N130" s="22"/>
      <c r="O130" s="398"/>
      <c r="P130" s="22"/>
      <c r="Q130" s="397"/>
      <c r="R130" s="22"/>
      <c r="S130" s="22"/>
      <c r="T130" s="22"/>
      <c r="U130" s="22"/>
      <c r="V130" s="156"/>
    </row>
    <row r="131" ht="15.75" customHeight="1">
      <c r="A131" s="194"/>
      <c r="B131" s="194"/>
      <c r="C131" s="194"/>
      <c r="D131" s="391"/>
      <c r="J131" s="392"/>
      <c r="K131" s="393"/>
      <c r="L131" s="22"/>
      <c r="M131" s="393"/>
      <c r="N131" s="22"/>
      <c r="O131" s="394"/>
      <c r="P131" s="22"/>
      <c r="Q131" s="393"/>
      <c r="R131" s="22"/>
      <c r="S131" s="22"/>
      <c r="T131" s="22"/>
      <c r="U131" s="22"/>
      <c r="V131" s="156"/>
      <c r="W131" s="194"/>
      <c r="X131" s="194"/>
      <c r="Y131" s="194"/>
    </row>
    <row r="132" ht="15.75" customHeight="1">
      <c r="A132" s="194"/>
      <c r="B132" s="194"/>
      <c r="C132" s="194"/>
      <c r="D132" s="395"/>
      <c r="E132" s="22"/>
      <c r="F132" s="22"/>
      <c r="G132" s="22"/>
      <c r="H132" s="22"/>
      <c r="I132" s="22"/>
      <c r="J132" s="396"/>
      <c r="K132" s="397"/>
      <c r="L132" s="22"/>
      <c r="M132" s="397"/>
      <c r="N132" s="22"/>
      <c r="O132" s="398"/>
      <c r="P132" s="22"/>
      <c r="Q132" s="397"/>
      <c r="R132" s="22"/>
      <c r="S132" s="22"/>
      <c r="T132" s="22"/>
      <c r="U132" s="22"/>
      <c r="V132" s="156"/>
      <c r="W132" s="194"/>
      <c r="X132" s="194"/>
      <c r="Y132" s="194"/>
      <c r="Z132" s="194"/>
      <c r="AA132" s="194"/>
      <c r="AB132" s="194"/>
      <c r="AC132" s="194"/>
      <c r="AD132" s="194"/>
    </row>
    <row r="133" ht="15.75" customHeight="1">
      <c r="A133" s="194"/>
      <c r="B133" s="194"/>
      <c r="C133" s="194"/>
      <c r="D133" s="391"/>
      <c r="J133" s="392"/>
      <c r="K133" s="393"/>
      <c r="L133" s="22"/>
      <c r="M133" s="393"/>
      <c r="N133" s="22"/>
      <c r="O133" s="394"/>
      <c r="P133" s="22"/>
      <c r="Q133" s="393"/>
      <c r="R133" s="22"/>
      <c r="S133" s="22"/>
      <c r="T133" s="22"/>
      <c r="U133" s="22"/>
      <c r="V133" s="156"/>
      <c r="W133" s="194"/>
      <c r="X133" s="194"/>
      <c r="Y133" s="194"/>
      <c r="Z133" s="194"/>
      <c r="AA133" s="194"/>
      <c r="AB133" s="194"/>
      <c r="AC133" s="194"/>
      <c r="AD133" s="194"/>
    </row>
    <row r="134" ht="15.75" customHeight="1">
      <c r="A134" s="194"/>
      <c r="B134" s="194"/>
      <c r="C134" s="194"/>
      <c r="D134" s="395"/>
      <c r="E134" s="22"/>
      <c r="F134" s="22"/>
      <c r="G134" s="22"/>
      <c r="H134" s="22"/>
      <c r="I134" s="22"/>
      <c r="J134" s="396"/>
      <c r="K134" s="397"/>
      <c r="L134" s="22"/>
      <c r="M134" s="397"/>
      <c r="N134" s="22"/>
      <c r="O134" s="398"/>
      <c r="P134" s="22"/>
      <c r="Q134" s="397"/>
      <c r="R134" s="22"/>
      <c r="S134" s="22"/>
      <c r="T134" s="22"/>
      <c r="U134" s="22"/>
      <c r="V134" s="156"/>
      <c r="W134" s="194"/>
      <c r="X134" s="194"/>
      <c r="Y134" s="194"/>
      <c r="Z134" s="194"/>
      <c r="AA134" s="194"/>
      <c r="AB134" s="194"/>
      <c r="AC134" s="194"/>
      <c r="AD134" s="194"/>
    </row>
    <row r="135" ht="15.75" customHeight="1">
      <c r="A135" s="194"/>
      <c r="B135" s="194"/>
      <c r="C135" s="194"/>
      <c r="D135" s="391"/>
      <c r="J135" s="392"/>
      <c r="K135" s="393"/>
      <c r="L135" s="22"/>
      <c r="M135" s="393"/>
      <c r="N135" s="22"/>
      <c r="O135" s="394"/>
      <c r="P135" s="22"/>
      <c r="Q135" s="393"/>
      <c r="R135" s="22"/>
      <c r="S135" s="22"/>
      <c r="T135" s="22"/>
      <c r="U135" s="22"/>
      <c r="V135" s="156"/>
      <c r="W135" s="194"/>
      <c r="X135" s="194"/>
      <c r="Y135" s="194"/>
      <c r="Z135" s="194"/>
      <c r="AA135" s="194"/>
      <c r="AB135" s="194"/>
      <c r="AC135" s="194"/>
      <c r="AD135" s="194"/>
    </row>
    <row r="136" ht="15.75" customHeight="1">
      <c r="A136" s="194"/>
      <c r="B136" s="194"/>
      <c r="C136" s="194"/>
      <c r="D136" s="395"/>
      <c r="E136" s="22"/>
      <c r="F136" s="22"/>
      <c r="G136" s="22"/>
      <c r="H136" s="22"/>
      <c r="I136" s="22"/>
      <c r="J136" s="396"/>
      <c r="K136" s="397"/>
      <c r="L136" s="22"/>
      <c r="M136" s="397"/>
      <c r="N136" s="22"/>
      <c r="O136" s="398"/>
      <c r="P136" s="22"/>
      <c r="Q136" s="397"/>
      <c r="R136" s="22"/>
      <c r="S136" s="22"/>
      <c r="T136" s="22"/>
      <c r="U136" s="22"/>
      <c r="V136" s="156"/>
      <c r="W136" s="194"/>
      <c r="X136" s="194"/>
      <c r="Y136" s="194"/>
      <c r="Z136" s="194"/>
      <c r="AA136" s="194"/>
      <c r="AB136" s="194"/>
      <c r="AC136" s="194"/>
      <c r="AD136" s="194"/>
    </row>
    <row r="137" ht="15.75" customHeight="1">
      <c r="A137" s="194"/>
      <c r="B137" s="194"/>
      <c r="C137" s="194"/>
      <c r="D137" s="391"/>
      <c r="J137" s="392"/>
      <c r="K137" s="393"/>
      <c r="L137" s="22"/>
      <c r="M137" s="393"/>
      <c r="N137" s="22"/>
      <c r="O137" s="394"/>
      <c r="P137" s="22"/>
      <c r="Q137" s="393"/>
      <c r="R137" s="22"/>
      <c r="S137" s="22"/>
      <c r="T137" s="22"/>
      <c r="U137" s="22"/>
      <c r="V137" s="156"/>
      <c r="W137" s="194"/>
      <c r="X137" s="194"/>
      <c r="Y137" s="194"/>
      <c r="Z137" s="194"/>
      <c r="AA137" s="194"/>
      <c r="AB137" s="194"/>
      <c r="AC137" s="194"/>
      <c r="AD137" s="194"/>
    </row>
    <row r="138" ht="15.75" customHeight="1">
      <c r="A138" s="194"/>
      <c r="B138" s="194"/>
      <c r="C138" s="194"/>
      <c r="D138" s="395"/>
      <c r="E138" s="22"/>
      <c r="F138" s="22"/>
      <c r="G138" s="22"/>
      <c r="H138" s="22"/>
      <c r="I138" s="22"/>
      <c r="J138" s="396"/>
      <c r="K138" s="397"/>
      <c r="L138" s="22"/>
      <c r="M138" s="397"/>
      <c r="N138" s="22"/>
      <c r="O138" s="398"/>
      <c r="P138" s="22"/>
      <c r="Q138" s="397"/>
      <c r="R138" s="22"/>
      <c r="S138" s="22"/>
      <c r="T138" s="22"/>
      <c r="U138" s="22"/>
      <c r="V138" s="156"/>
      <c r="W138" s="194"/>
      <c r="X138" s="194"/>
      <c r="Y138" s="194"/>
      <c r="Z138" s="194"/>
      <c r="AA138" s="194"/>
      <c r="AB138" s="194"/>
      <c r="AC138" s="194"/>
      <c r="AD138" s="194"/>
    </row>
    <row r="139" ht="15.75" customHeight="1">
      <c r="A139" s="194"/>
      <c r="B139" s="194"/>
      <c r="C139" s="194"/>
      <c r="D139" s="391"/>
      <c r="J139" s="392"/>
      <c r="K139" s="393"/>
      <c r="L139" s="22"/>
      <c r="M139" s="393"/>
      <c r="N139" s="22"/>
      <c r="O139" s="394"/>
      <c r="P139" s="22"/>
      <c r="Q139" s="393"/>
      <c r="R139" s="22"/>
      <c r="S139" s="22"/>
      <c r="T139" s="22"/>
      <c r="U139" s="22"/>
      <c r="V139" s="156"/>
      <c r="W139" s="194"/>
      <c r="X139" s="194"/>
      <c r="Y139" s="194"/>
      <c r="Z139" s="194"/>
      <c r="AA139" s="194"/>
      <c r="AB139" s="194"/>
      <c r="AC139" s="194"/>
      <c r="AD139" s="194"/>
    </row>
    <row r="140" ht="15.75" customHeight="1">
      <c r="A140" s="194"/>
      <c r="B140" s="194"/>
      <c r="C140" s="194"/>
      <c r="D140" s="395"/>
      <c r="E140" s="22"/>
      <c r="F140" s="22"/>
      <c r="G140" s="22"/>
      <c r="H140" s="22"/>
      <c r="I140" s="22"/>
      <c r="J140" s="396"/>
      <c r="K140" s="397"/>
      <c r="L140" s="22"/>
      <c r="M140" s="397"/>
      <c r="N140" s="22"/>
      <c r="O140" s="398"/>
      <c r="P140" s="22"/>
      <c r="Q140" s="397"/>
      <c r="R140" s="22"/>
      <c r="S140" s="22"/>
      <c r="T140" s="22"/>
      <c r="U140" s="22"/>
      <c r="V140" s="156"/>
      <c r="W140" s="194"/>
      <c r="X140" s="194"/>
      <c r="Y140" s="194"/>
      <c r="Z140" s="194"/>
      <c r="AA140" s="194"/>
      <c r="AB140" s="194"/>
      <c r="AC140" s="194"/>
      <c r="AD140" s="194"/>
    </row>
    <row r="141" ht="15.75" customHeight="1">
      <c r="A141" s="194"/>
      <c r="B141" s="194"/>
      <c r="C141" s="194"/>
      <c r="D141" s="391"/>
      <c r="J141" s="392"/>
      <c r="K141" s="393"/>
      <c r="L141" s="22"/>
      <c r="M141" s="393"/>
      <c r="N141" s="22"/>
      <c r="O141" s="394"/>
      <c r="P141" s="22"/>
      <c r="Q141" s="393"/>
      <c r="R141" s="22"/>
      <c r="S141" s="22"/>
      <c r="T141" s="22"/>
      <c r="U141" s="22"/>
      <c r="V141" s="156"/>
      <c r="W141" s="194"/>
      <c r="X141" s="194"/>
      <c r="Y141" s="194"/>
      <c r="Z141" s="194"/>
      <c r="AA141" s="194"/>
      <c r="AB141" s="194"/>
      <c r="AC141" s="194"/>
      <c r="AD141" s="194"/>
    </row>
    <row r="142" ht="15.75" customHeight="1">
      <c r="A142" s="194"/>
      <c r="B142" s="194"/>
      <c r="C142" s="194"/>
      <c r="D142" s="395"/>
      <c r="E142" s="22"/>
      <c r="F142" s="22"/>
      <c r="G142" s="22"/>
      <c r="H142" s="22"/>
      <c r="I142" s="22"/>
      <c r="J142" s="396"/>
      <c r="K142" s="397"/>
      <c r="L142" s="22"/>
      <c r="M142" s="397"/>
      <c r="N142" s="22"/>
      <c r="O142" s="398"/>
      <c r="P142" s="22"/>
      <c r="Q142" s="397"/>
      <c r="R142" s="22"/>
      <c r="S142" s="22"/>
      <c r="T142" s="22"/>
      <c r="U142" s="22"/>
      <c r="V142" s="156"/>
      <c r="W142" s="194"/>
      <c r="X142" s="194"/>
      <c r="Y142" s="194"/>
      <c r="Z142" s="194"/>
      <c r="AA142" s="194"/>
      <c r="AB142" s="194"/>
      <c r="AC142" s="194"/>
      <c r="AD142" s="194"/>
    </row>
    <row r="143" ht="15.75" customHeight="1">
      <c r="A143" s="194"/>
      <c r="B143" s="194"/>
      <c r="C143" s="194"/>
      <c r="D143" s="391"/>
      <c r="J143" s="392"/>
      <c r="K143" s="393"/>
      <c r="L143" s="22"/>
      <c r="M143" s="393"/>
      <c r="N143" s="22"/>
      <c r="O143" s="394"/>
      <c r="P143" s="22"/>
      <c r="Q143" s="393"/>
      <c r="R143" s="22"/>
      <c r="S143" s="22"/>
      <c r="T143" s="22"/>
      <c r="U143" s="22"/>
      <c r="V143" s="156"/>
      <c r="W143" s="194"/>
      <c r="X143" s="194"/>
      <c r="Y143" s="194"/>
      <c r="Z143" s="194"/>
      <c r="AA143" s="194"/>
      <c r="AB143" s="194"/>
      <c r="AC143" s="194"/>
      <c r="AD143" s="194"/>
    </row>
    <row r="144" ht="15.75" customHeight="1">
      <c r="A144" s="194"/>
      <c r="B144" s="194"/>
      <c r="C144" s="194"/>
      <c r="D144" s="395"/>
      <c r="E144" s="22"/>
      <c r="F144" s="22"/>
      <c r="G144" s="22"/>
      <c r="H144" s="22"/>
      <c r="I144" s="22"/>
      <c r="J144" s="396"/>
      <c r="K144" s="397"/>
      <c r="L144" s="22"/>
      <c r="M144" s="397"/>
      <c r="N144" s="22"/>
      <c r="O144" s="398"/>
      <c r="P144" s="22"/>
      <c r="Q144" s="397"/>
      <c r="R144" s="22"/>
      <c r="S144" s="22"/>
      <c r="T144" s="22"/>
      <c r="U144" s="22"/>
      <c r="V144" s="156"/>
      <c r="W144" s="194"/>
      <c r="X144" s="194"/>
      <c r="Y144" s="194"/>
      <c r="Z144" s="194"/>
      <c r="AA144" s="194"/>
      <c r="AB144" s="194"/>
      <c r="AC144" s="194"/>
      <c r="AD144" s="194"/>
    </row>
    <row r="145" ht="15.75" customHeight="1">
      <c r="A145" s="194"/>
      <c r="B145" s="194"/>
      <c r="C145" s="194"/>
      <c r="D145" s="391"/>
      <c r="J145" s="392"/>
      <c r="K145" s="393"/>
      <c r="L145" s="22"/>
      <c r="M145" s="393"/>
      <c r="N145" s="22"/>
      <c r="O145" s="394"/>
      <c r="P145" s="22"/>
      <c r="Q145" s="393"/>
      <c r="R145" s="22"/>
      <c r="S145" s="22"/>
      <c r="T145" s="22"/>
      <c r="U145" s="22"/>
      <c r="V145" s="156"/>
      <c r="W145" s="194"/>
      <c r="X145" s="194"/>
      <c r="Y145" s="194"/>
      <c r="Z145" s="194"/>
      <c r="AA145" s="194"/>
      <c r="AB145" s="194"/>
      <c r="AC145" s="194"/>
      <c r="AD145" s="194"/>
    </row>
    <row r="146" ht="15.75" customHeight="1">
      <c r="A146" s="194"/>
      <c r="B146" s="194"/>
      <c r="C146" s="194"/>
      <c r="D146" s="395"/>
      <c r="E146" s="22"/>
      <c r="F146" s="22"/>
      <c r="G146" s="22"/>
      <c r="H146" s="22"/>
      <c r="I146" s="22"/>
      <c r="J146" s="396"/>
      <c r="K146" s="397"/>
      <c r="L146" s="22"/>
      <c r="M146" s="397"/>
      <c r="N146" s="22"/>
      <c r="O146" s="398"/>
      <c r="P146" s="22"/>
      <c r="Q146" s="397"/>
      <c r="R146" s="22"/>
      <c r="S146" s="22"/>
      <c r="T146" s="22"/>
      <c r="U146" s="22"/>
      <c r="V146" s="156"/>
      <c r="W146" s="194"/>
      <c r="X146" s="194"/>
      <c r="Y146" s="194"/>
      <c r="Z146" s="194"/>
      <c r="AA146" s="194"/>
      <c r="AB146" s="194"/>
      <c r="AC146" s="194"/>
      <c r="AD146" s="194"/>
    </row>
    <row r="147" ht="15.75" customHeight="1">
      <c r="A147" s="194"/>
      <c r="B147" s="194"/>
      <c r="C147" s="194"/>
      <c r="D147" s="391"/>
      <c r="J147" s="392"/>
      <c r="K147" s="393"/>
      <c r="L147" s="22"/>
      <c r="M147" s="393"/>
      <c r="N147" s="22"/>
      <c r="O147" s="394"/>
      <c r="P147" s="22"/>
      <c r="Q147" s="393"/>
      <c r="R147" s="22"/>
      <c r="S147" s="22"/>
      <c r="T147" s="22"/>
      <c r="U147" s="22"/>
      <c r="V147" s="156"/>
      <c r="W147" s="194"/>
      <c r="X147" s="194"/>
      <c r="Y147" s="194"/>
      <c r="Z147" s="194"/>
      <c r="AA147" s="194"/>
      <c r="AB147" s="194"/>
      <c r="AC147" s="194"/>
      <c r="AD147" s="194"/>
    </row>
    <row r="148" ht="15.75" customHeight="1">
      <c r="A148" s="194"/>
      <c r="B148" s="194"/>
      <c r="C148" s="194"/>
      <c r="D148" s="395"/>
      <c r="E148" s="22"/>
      <c r="F148" s="22"/>
      <c r="G148" s="22"/>
      <c r="H148" s="22"/>
      <c r="I148" s="22"/>
      <c r="J148" s="396"/>
      <c r="K148" s="397"/>
      <c r="L148" s="22"/>
      <c r="M148" s="397"/>
      <c r="N148" s="22"/>
      <c r="O148" s="398"/>
      <c r="P148" s="22"/>
      <c r="Q148" s="397"/>
      <c r="R148" s="22"/>
      <c r="S148" s="22"/>
      <c r="T148" s="22"/>
      <c r="U148" s="22"/>
      <c r="V148" s="156"/>
      <c r="W148" s="194"/>
      <c r="X148" s="194"/>
      <c r="Y148" s="194"/>
      <c r="Z148" s="194"/>
      <c r="AA148" s="194"/>
      <c r="AB148" s="194"/>
      <c r="AC148" s="194"/>
      <c r="AD148" s="194"/>
    </row>
    <row r="149" ht="15.75" customHeight="1">
      <c r="A149" s="194"/>
      <c r="B149" s="194"/>
      <c r="C149" s="194"/>
      <c r="D149" s="391"/>
      <c r="J149" s="392"/>
      <c r="K149" s="393"/>
      <c r="L149" s="22"/>
      <c r="M149" s="393"/>
      <c r="N149" s="22"/>
      <c r="O149" s="394"/>
      <c r="P149" s="22"/>
      <c r="Q149" s="393"/>
      <c r="R149" s="22"/>
      <c r="S149" s="22"/>
      <c r="T149" s="22"/>
      <c r="U149" s="22"/>
      <c r="V149" s="156"/>
      <c r="W149" s="194"/>
      <c r="X149" s="194"/>
      <c r="Y149" s="194"/>
      <c r="Z149" s="194"/>
      <c r="AA149" s="194"/>
      <c r="AB149" s="194"/>
      <c r="AC149" s="194"/>
      <c r="AD149" s="194"/>
    </row>
    <row r="150" ht="15.75" customHeight="1">
      <c r="A150" s="194"/>
      <c r="B150" s="194"/>
      <c r="C150" s="194"/>
      <c r="D150" s="395"/>
      <c r="E150" s="22"/>
      <c r="F150" s="22"/>
      <c r="G150" s="22"/>
      <c r="H150" s="22"/>
      <c r="I150" s="22"/>
      <c r="J150" s="396"/>
      <c r="K150" s="397"/>
      <c r="L150" s="22"/>
      <c r="M150" s="397"/>
      <c r="N150" s="22"/>
      <c r="O150" s="398"/>
      <c r="P150" s="22"/>
      <c r="Q150" s="397"/>
      <c r="R150" s="22"/>
      <c r="S150" s="22"/>
      <c r="T150" s="22"/>
      <c r="U150" s="22"/>
      <c r="V150" s="156"/>
      <c r="W150" s="194"/>
      <c r="X150" s="194"/>
      <c r="Y150" s="194"/>
      <c r="Z150" s="194"/>
      <c r="AA150" s="194"/>
      <c r="AB150" s="194"/>
      <c r="AC150" s="194"/>
      <c r="AD150" s="194"/>
    </row>
    <row r="151" ht="15.75" customHeight="1">
      <c r="A151" s="194"/>
      <c r="B151" s="194"/>
      <c r="C151" s="194"/>
      <c r="D151" s="391"/>
      <c r="J151" s="392"/>
      <c r="K151" s="393"/>
      <c r="L151" s="22"/>
      <c r="M151" s="393"/>
      <c r="N151" s="22"/>
      <c r="O151" s="394"/>
      <c r="P151" s="22"/>
      <c r="Q151" s="393"/>
      <c r="R151" s="22"/>
      <c r="S151" s="22"/>
      <c r="T151" s="22"/>
      <c r="U151" s="22"/>
      <c r="V151" s="156"/>
      <c r="W151" s="194"/>
      <c r="X151" s="194"/>
      <c r="Y151" s="194"/>
      <c r="Z151" s="194"/>
      <c r="AA151" s="194"/>
      <c r="AB151" s="194"/>
      <c r="AC151" s="194"/>
      <c r="AD151" s="194"/>
    </row>
    <row r="152" ht="15.75" customHeight="1">
      <c r="A152" s="194"/>
      <c r="B152" s="194"/>
      <c r="C152" s="194"/>
      <c r="D152" s="395"/>
      <c r="E152" s="22"/>
      <c r="F152" s="22"/>
      <c r="G152" s="22"/>
      <c r="H152" s="22"/>
      <c r="I152" s="22"/>
      <c r="J152" s="396"/>
      <c r="K152" s="397"/>
      <c r="L152" s="22"/>
      <c r="M152" s="397"/>
      <c r="N152" s="22"/>
      <c r="O152" s="398"/>
      <c r="P152" s="22"/>
      <c r="Q152" s="397"/>
      <c r="R152" s="22"/>
      <c r="S152" s="22"/>
      <c r="T152" s="22"/>
      <c r="U152" s="22"/>
      <c r="V152" s="156"/>
      <c r="W152" s="194"/>
      <c r="X152" s="194"/>
      <c r="Y152" s="194"/>
      <c r="Z152" s="194"/>
      <c r="AA152" s="194"/>
      <c r="AB152" s="194"/>
      <c r="AC152" s="194"/>
      <c r="AD152" s="194"/>
    </row>
    <row r="153" ht="15.75" customHeight="1">
      <c r="A153" s="194"/>
      <c r="B153" s="194"/>
      <c r="C153" s="194"/>
      <c r="D153" s="391"/>
      <c r="J153" s="392"/>
      <c r="K153" s="393"/>
      <c r="L153" s="22"/>
      <c r="M153" s="393"/>
      <c r="N153" s="22"/>
      <c r="O153" s="394"/>
      <c r="P153" s="22"/>
      <c r="Q153" s="393"/>
      <c r="R153" s="22"/>
      <c r="S153" s="22"/>
      <c r="T153" s="22"/>
      <c r="U153" s="22"/>
      <c r="V153" s="156"/>
      <c r="W153" s="194"/>
      <c r="X153" s="194"/>
      <c r="Y153" s="194"/>
      <c r="Z153" s="194"/>
      <c r="AA153" s="194"/>
      <c r="AB153" s="194"/>
      <c r="AC153" s="194"/>
      <c r="AD153" s="194"/>
    </row>
    <row r="154" ht="15.75" customHeight="1">
      <c r="A154" s="194"/>
      <c r="B154" s="194"/>
      <c r="C154" s="194"/>
      <c r="D154" s="395"/>
      <c r="E154" s="22"/>
      <c r="F154" s="22"/>
      <c r="G154" s="22"/>
      <c r="H154" s="22"/>
      <c r="I154" s="22"/>
      <c r="J154" s="396"/>
      <c r="K154" s="397"/>
      <c r="L154" s="22"/>
      <c r="M154" s="397"/>
      <c r="N154" s="22"/>
      <c r="O154" s="398"/>
      <c r="P154" s="22"/>
      <c r="Q154" s="397"/>
      <c r="R154" s="22"/>
      <c r="S154" s="22"/>
      <c r="T154" s="22"/>
      <c r="U154" s="22"/>
      <c r="V154" s="156"/>
      <c r="W154" s="194"/>
      <c r="X154" s="194"/>
      <c r="Y154" s="194"/>
      <c r="Z154" s="194"/>
      <c r="AA154" s="194"/>
      <c r="AB154" s="194"/>
      <c r="AC154" s="194"/>
      <c r="AD154" s="194"/>
    </row>
    <row r="155" ht="15.75" customHeight="1">
      <c r="A155" s="194"/>
      <c r="B155" s="194"/>
      <c r="C155" s="194"/>
      <c r="D155" s="391"/>
      <c r="J155" s="392"/>
      <c r="K155" s="393"/>
      <c r="L155" s="22"/>
      <c r="M155" s="393"/>
      <c r="N155" s="22"/>
      <c r="O155" s="394"/>
      <c r="P155" s="22"/>
      <c r="Q155" s="393"/>
      <c r="R155" s="22"/>
      <c r="S155" s="22"/>
      <c r="T155" s="22"/>
      <c r="U155" s="22"/>
      <c r="V155" s="156"/>
      <c r="W155" s="194"/>
      <c r="X155" s="194"/>
      <c r="Y155" s="194"/>
      <c r="Z155" s="194"/>
      <c r="AA155" s="194"/>
      <c r="AB155" s="194"/>
      <c r="AC155" s="194"/>
      <c r="AD155" s="194"/>
    </row>
    <row r="156" ht="15.75" customHeight="1">
      <c r="A156" s="194"/>
      <c r="B156" s="194"/>
      <c r="C156" s="194"/>
      <c r="D156" s="395"/>
      <c r="E156" s="22"/>
      <c r="F156" s="22"/>
      <c r="G156" s="22"/>
      <c r="H156" s="22"/>
      <c r="I156" s="22"/>
      <c r="J156" s="396"/>
      <c r="K156" s="397"/>
      <c r="L156" s="22"/>
      <c r="M156" s="397"/>
      <c r="N156" s="22"/>
      <c r="O156" s="398"/>
      <c r="P156" s="22"/>
      <c r="Q156" s="397"/>
      <c r="R156" s="22"/>
      <c r="S156" s="22"/>
      <c r="T156" s="22"/>
      <c r="U156" s="22"/>
      <c r="V156" s="156"/>
      <c r="W156" s="194"/>
      <c r="X156" s="194"/>
      <c r="Y156" s="194"/>
      <c r="Z156" s="194"/>
      <c r="AA156" s="194"/>
      <c r="AB156" s="194"/>
      <c r="AC156" s="194"/>
      <c r="AD156" s="194"/>
    </row>
    <row r="157" ht="15.75" customHeight="1">
      <c r="A157" s="194"/>
      <c r="B157" s="194"/>
      <c r="C157" s="194"/>
      <c r="D157" s="391"/>
      <c r="J157" s="392"/>
      <c r="K157" s="393"/>
      <c r="L157" s="22"/>
      <c r="M157" s="393"/>
      <c r="N157" s="22"/>
      <c r="O157" s="394"/>
      <c r="P157" s="22"/>
      <c r="Q157" s="393"/>
      <c r="R157" s="22"/>
      <c r="S157" s="22"/>
      <c r="T157" s="22"/>
      <c r="U157" s="22"/>
      <c r="V157" s="156"/>
      <c r="W157" s="194"/>
      <c r="X157" s="194"/>
      <c r="Y157" s="194"/>
      <c r="Z157" s="194"/>
      <c r="AA157" s="194"/>
      <c r="AB157" s="194"/>
      <c r="AC157" s="194"/>
      <c r="AD157" s="194"/>
    </row>
    <row r="158" ht="15.75" customHeight="1">
      <c r="A158" s="194"/>
      <c r="B158" s="194"/>
      <c r="C158" s="194"/>
      <c r="D158" s="395"/>
      <c r="E158" s="22"/>
      <c r="F158" s="22"/>
      <c r="G158" s="22"/>
      <c r="H158" s="22"/>
      <c r="I158" s="22"/>
      <c r="J158" s="396"/>
      <c r="K158" s="397"/>
      <c r="L158" s="22"/>
      <c r="M158" s="397"/>
      <c r="N158" s="22"/>
      <c r="O158" s="398"/>
      <c r="P158" s="22"/>
      <c r="Q158" s="397"/>
      <c r="R158" s="22"/>
      <c r="S158" s="22"/>
      <c r="T158" s="22"/>
      <c r="U158" s="22"/>
      <c r="V158" s="156"/>
      <c r="W158" s="194"/>
      <c r="X158" s="194"/>
      <c r="Y158" s="194"/>
      <c r="Z158" s="194"/>
      <c r="AA158" s="194"/>
      <c r="AB158" s="194"/>
      <c r="AC158" s="194"/>
      <c r="AD158" s="194"/>
    </row>
    <row r="159" ht="15.75" customHeight="1">
      <c r="A159" s="194"/>
      <c r="B159" s="194"/>
      <c r="C159" s="194"/>
      <c r="D159" s="391"/>
      <c r="J159" s="392"/>
      <c r="K159" s="393"/>
      <c r="L159" s="22"/>
      <c r="M159" s="393"/>
      <c r="N159" s="22"/>
      <c r="O159" s="394"/>
      <c r="P159" s="22"/>
      <c r="Q159" s="393"/>
      <c r="R159" s="22"/>
      <c r="S159" s="22"/>
      <c r="T159" s="22"/>
      <c r="U159" s="22"/>
      <c r="V159" s="156"/>
      <c r="W159" s="194"/>
      <c r="X159" s="194"/>
      <c r="Y159" s="194"/>
      <c r="Z159" s="194"/>
      <c r="AA159" s="194"/>
      <c r="AB159" s="194"/>
      <c r="AC159" s="194"/>
      <c r="AD159" s="194"/>
    </row>
    <row r="160" ht="15.75" customHeight="1">
      <c r="A160" s="194"/>
      <c r="B160" s="194"/>
      <c r="C160" s="194"/>
      <c r="D160" s="395"/>
      <c r="E160" s="22"/>
      <c r="F160" s="22"/>
      <c r="G160" s="22"/>
      <c r="H160" s="22"/>
      <c r="I160" s="22"/>
      <c r="J160" s="396"/>
      <c r="K160" s="397"/>
      <c r="L160" s="22"/>
      <c r="M160" s="397"/>
      <c r="N160" s="22"/>
      <c r="O160" s="398"/>
      <c r="P160" s="22"/>
      <c r="Q160" s="397"/>
      <c r="R160" s="22"/>
      <c r="S160" s="22"/>
      <c r="T160" s="22"/>
      <c r="U160" s="22"/>
      <c r="V160" s="156"/>
      <c r="W160" s="194"/>
      <c r="X160" s="194"/>
      <c r="Y160" s="194"/>
      <c r="Z160" s="194"/>
      <c r="AA160" s="194"/>
      <c r="AB160" s="194"/>
      <c r="AC160" s="194"/>
      <c r="AD160" s="194"/>
    </row>
    <row r="161" ht="15.75" customHeight="1">
      <c r="A161" s="194"/>
      <c r="B161" s="194"/>
      <c r="C161" s="194"/>
      <c r="D161" s="391"/>
      <c r="J161" s="392"/>
      <c r="K161" s="393"/>
      <c r="L161" s="22"/>
      <c r="M161" s="393"/>
      <c r="N161" s="22"/>
      <c r="O161" s="394"/>
      <c r="P161" s="22"/>
      <c r="Q161" s="393"/>
      <c r="R161" s="22"/>
      <c r="S161" s="22"/>
      <c r="T161" s="22"/>
      <c r="U161" s="22"/>
      <c r="V161" s="156"/>
      <c r="W161" s="194"/>
      <c r="X161" s="194"/>
      <c r="Y161" s="194"/>
      <c r="Z161" s="194"/>
      <c r="AA161" s="194"/>
      <c r="AB161" s="194"/>
      <c r="AC161" s="194"/>
      <c r="AD161" s="194"/>
    </row>
    <row r="162" ht="15.75" customHeight="1">
      <c r="A162" s="194"/>
      <c r="B162" s="194"/>
      <c r="C162" s="194"/>
      <c r="D162" s="395"/>
      <c r="E162" s="22"/>
      <c r="F162" s="22"/>
      <c r="G162" s="22"/>
      <c r="H162" s="22"/>
      <c r="I162" s="22"/>
      <c r="J162" s="396"/>
      <c r="K162" s="397"/>
      <c r="L162" s="22"/>
      <c r="M162" s="397"/>
      <c r="N162" s="22"/>
      <c r="O162" s="398"/>
      <c r="P162" s="22"/>
      <c r="Q162" s="397"/>
      <c r="R162" s="22"/>
      <c r="S162" s="22"/>
      <c r="T162" s="22"/>
      <c r="U162" s="22"/>
      <c r="V162" s="156"/>
      <c r="W162" s="194"/>
      <c r="X162" s="194"/>
      <c r="Y162" s="194"/>
      <c r="Z162" s="194"/>
      <c r="AA162" s="194"/>
      <c r="AB162" s="194"/>
      <c r="AC162" s="194"/>
      <c r="AD162" s="194"/>
    </row>
    <row r="163" ht="15.75" customHeight="1">
      <c r="A163" s="194"/>
      <c r="B163" s="194"/>
      <c r="C163" s="194"/>
      <c r="D163" s="391"/>
      <c r="J163" s="392"/>
      <c r="K163" s="393"/>
      <c r="L163" s="22"/>
      <c r="M163" s="393"/>
      <c r="N163" s="22"/>
      <c r="O163" s="394"/>
      <c r="P163" s="22"/>
      <c r="Q163" s="393"/>
      <c r="R163" s="22"/>
      <c r="S163" s="22"/>
      <c r="T163" s="22"/>
      <c r="U163" s="22"/>
      <c r="V163" s="156"/>
      <c r="W163" s="194"/>
      <c r="X163" s="194"/>
      <c r="Y163" s="194"/>
      <c r="Z163" s="194"/>
      <c r="AA163" s="194"/>
      <c r="AB163" s="194"/>
      <c r="AC163" s="194"/>
      <c r="AD163" s="194"/>
    </row>
    <row r="164" ht="15.75" customHeight="1">
      <c r="A164" s="194"/>
      <c r="B164" s="194"/>
      <c r="C164" s="194"/>
      <c r="D164" s="395"/>
      <c r="E164" s="22"/>
      <c r="F164" s="22"/>
      <c r="G164" s="22"/>
      <c r="H164" s="22"/>
      <c r="I164" s="22"/>
      <c r="J164" s="396"/>
      <c r="K164" s="397"/>
      <c r="L164" s="22"/>
      <c r="M164" s="397"/>
      <c r="N164" s="22"/>
      <c r="O164" s="398"/>
      <c r="P164" s="22"/>
      <c r="Q164" s="397"/>
      <c r="R164" s="22"/>
      <c r="S164" s="22"/>
      <c r="T164" s="22"/>
      <c r="U164" s="22"/>
      <c r="V164" s="156"/>
      <c r="W164" s="194"/>
      <c r="X164" s="194"/>
      <c r="Y164" s="194"/>
      <c r="Z164" s="194"/>
      <c r="AA164" s="194"/>
      <c r="AB164" s="194"/>
      <c r="AC164" s="194"/>
      <c r="AD164" s="194"/>
    </row>
    <row r="165" ht="15.75" customHeight="1">
      <c r="A165" s="194"/>
      <c r="B165" s="194"/>
      <c r="C165" s="194"/>
      <c r="D165" s="391"/>
      <c r="J165" s="392"/>
      <c r="K165" s="393"/>
      <c r="L165" s="22"/>
      <c r="M165" s="393"/>
      <c r="N165" s="22"/>
      <c r="O165" s="394"/>
      <c r="P165" s="22"/>
      <c r="Q165" s="393"/>
      <c r="R165" s="22"/>
      <c r="S165" s="22"/>
      <c r="T165" s="22"/>
      <c r="U165" s="22"/>
      <c r="V165" s="156"/>
      <c r="W165" s="194"/>
      <c r="X165" s="194"/>
      <c r="Y165" s="194"/>
      <c r="Z165" s="194"/>
      <c r="AA165" s="194"/>
      <c r="AB165" s="194"/>
      <c r="AC165" s="194"/>
      <c r="AD165" s="194"/>
    </row>
    <row r="166" ht="15.75" customHeight="1">
      <c r="A166" s="194"/>
      <c r="B166" s="194"/>
      <c r="C166" s="194"/>
      <c r="D166" s="395"/>
      <c r="E166" s="22"/>
      <c r="F166" s="22"/>
      <c r="G166" s="22"/>
      <c r="H166" s="22"/>
      <c r="I166" s="22"/>
      <c r="J166" s="396"/>
      <c r="K166" s="397"/>
      <c r="L166" s="22"/>
      <c r="M166" s="397"/>
      <c r="N166" s="22"/>
      <c r="O166" s="398"/>
      <c r="P166" s="22"/>
      <c r="Q166" s="397"/>
      <c r="R166" s="22"/>
      <c r="S166" s="22"/>
      <c r="T166" s="22"/>
      <c r="U166" s="22"/>
      <c r="V166" s="156"/>
      <c r="W166" s="194"/>
      <c r="X166" s="194"/>
      <c r="Y166" s="194"/>
      <c r="Z166" s="194"/>
      <c r="AA166" s="194"/>
      <c r="AB166" s="194"/>
      <c r="AC166" s="194"/>
      <c r="AD166" s="194"/>
    </row>
    <row r="167" ht="15.75" customHeight="1">
      <c r="A167" s="194"/>
      <c r="B167" s="194"/>
      <c r="C167" s="194"/>
      <c r="D167" s="391"/>
      <c r="J167" s="392"/>
      <c r="K167" s="393"/>
      <c r="L167" s="22"/>
      <c r="M167" s="393"/>
      <c r="N167" s="22"/>
      <c r="O167" s="394"/>
      <c r="P167" s="22"/>
      <c r="Q167" s="393"/>
      <c r="R167" s="22"/>
      <c r="S167" s="22"/>
      <c r="T167" s="22"/>
      <c r="U167" s="22"/>
      <c r="V167" s="156"/>
      <c r="W167" s="194"/>
      <c r="X167" s="194"/>
      <c r="Y167" s="194"/>
      <c r="Z167" s="194"/>
      <c r="AA167" s="194"/>
      <c r="AB167" s="194"/>
      <c r="AC167" s="194"/>
      <c r="AD167" s="194"/>
    </row>
    <row r="168" ht="15.75" customHeight="1">
      <c r="A168" s="194"/>
      <c r="B168" s="194"/>
      <c r="C168" s="194"/>
      <c r="D168" s="395"/>
      <c r="E168" s="22"/>
      <c r="F168" s="22"/>
      <c r="G168" s="22"/>
      <c r="H168" s="22"/>
      <c r="I168" s="22"/>
      <c r="J168" s="396"/>
      <c r="K168" s="397"/>
      <c r="L168" s="22"/>
      <c r="M168" s="397"/>
      <c r="N168" s="22"/>
      <c r="O168" s="398"/>
      <c r="P168" s="22"/>
      <c r="Q168" s="397"/>
      <c r="R168" s="22"/>
      <c r="S168" s="22"/>
      <c r="T168" s="22"/>
      <c r="U168" s="22"/>
      <c r="V168" s="156"/>
      <c r="W168" s="194"/>
      <c r="X168" s="194"/>
      <c r="Y168" s="194"/>
      <c r="Z168" s="194"/>
      <c r="AA168" s="194"/>
      <c r="AB168" s="194"/>
      <c r="AC168" s="194"/>
      <c r="AD168" s="194"/>
    </row>
    <row r="169" ht="15.75" customHeight="1">
      <c r="A169" s="194"/>
      <c r="B169" s="194"/>
      <c r="C169" s="194"/>
      <c r="D169" s="391"/>
      <c r="J169" s="392"/>
      <c r="K169" s="393"/>
      <c r="L169" s="22"/>
      <c r="M169" s="393"/>
      <c r="N169" s="22"/>
      <c r="O169" s="394"/>
      <c r="P169" s="22"/>
      <c r="Q169" s="393"/>
      <c r="R169" s="22"/>
      <c r="S169" s="22"/>
      <c r="T169" s="22"/>
      <c r="U169" s="22"/>
      <c r="V169" s="156"/>
      <c r="W169" s="194"/>
      <c r="X169" s="194"/>
      <c r="Y169" s="194"/>
      <c r="Z169" s="194"/>
      <c r="AA169" s="194"/>
      <c r="AB169" s="194"/>
      <c r="AC169" s="194"/>
      <c r="AD169" s="194"/>
    </row>
    <row r="170" ht="15.75" customHeight="1">
      <c r="A170" s="194"/>
      <c r="B170" s="194"/>
      <c r="C170" s="194"/>
      <c r="D170" s="395"/>
      <c r="E170" s="22"/>
      <c r="F170" s="22"/>
      <c r="G170" s="22"/>
      <c r="H170" s="22"/>
      <c r="I170" s="22"/>
      <c r="J170" s="396"/>
      <c r="K170" s="397"/>
      <c r="L170" s="22"/>
      <c r="M170" s="397"/>
      <c r="N170" s="22"/>
      <c r="O170" s="398"/>
      <c r="P170" s="22"/>
      <c r="Q170" s="397"/>
      <c r="R170" s="22"/>
      <c r="S170" s="22"/>
      <c r="T170" s="22"/>
      <c r="U170" s="22"/>
      <c r="V170" s="156"/>
      <c r="W170" s="194"/>
      <c r="X170" s="194"/>
      <c r="Y170" s="194"/>
      <c r="Z170" s="194"/>
      <c r="AA170" s="194"/>
      <c r="AB170" s="194"/>
      <c r="AC170" s="194"/>
      <c r="AD170" s="194"/>
    </row>
    <row r="171" ht="15.75" customHeight="1">
      <c r="A171" s="194"/>
      <c r="B171" s="194"/>
      <c r="C171" s="194"/>
      <c r="D171" s="391"/>
      <c r="J171" s="392"/>
      <c r="K171" s="393"/>
      <c r="L171" s="22"/>
      <c r="M171" s="393"/>
      <c r="N171" s="22"/>
      <c r="O171" s="394"/>
      <c r="P171" s="22"/>
      <c r="Q171" s="393"/>
      <c r="R171" s="22"/>
      <c r="S171" s="22"/>
      <c r="T171" s="22"/>
      <c r="U171" s="22"/>
      <c r="V171" s="156"/>
      <c r="W171" s="194"/>
      <c r="X171" s="194"/>
      <c r="Y171" s="194"/>
      <c r="Z171" s="194"/>
      <c r="AA171" s="194"/>
      <c r="AB171" s="194"/>
      <c r="AC171" s="194"/>
      <c r="AD171" s="194"/>
    </row>
    <row r="172" ht="15.75" customHeight="1">
      <c r="A172" s="194"/>
      <c r="B172" s="194"/>
      <c r="C172" s="194"/>
      <c r="D172" s="395"/>
      <c r="E172" s="22"/>
      <c r="F172" s="22"/>
      <c r="G172" s="22"/>
      <c r="H172" s="22"/>
      <c r="I172" s="22"/>
      <c r="J172" s="396"/>
      <c r="K172" s="397"/>
      <c r="L172" s="22"/>
      <c r="M172" s="397"/>
      <c r="N172" s="22"/>
      <c r="O172" s="398"/>
      <c r="P172" s="22"/>
      <c r="Q172" s="397"/>
      <c r="R172" s="22"/>
      <c r="S172" s="22"/>
      <c r="T172" s="22"/>
      <c r="U172" s="22"/>
      <c r="V172" s="156"/>
      <c r="W172" s="194"/>
      <c r="X172" s="194"/>
      <c r="Y172" s="194"/>
      <c r="Z172" s="194"/>
      <c r="AA172" s="194"/>
      <c r="AB172" s="194"/>
      <c r="AC172" s="194"/>
      <c r="AD172" s="194"/>
    </row>
    <row r="173" ht="15.75" customHeight="1">
      <c r="A173" s="194"/>
      <c r="B173" s="194"/>
      <c r="C173" s="194"/>
      <c r="D173" s="391"/>
      <c r="J173" s="392"/>
      <c r="K173" s="393"/>
      <c r="L173" s="22"/>
      <c r="M173" s="393"/>
      <c r="N173" s="22"/>
      <c r="O173" s="394"/>
      <c r="P173" s="22"/>
      <c r="Q173" s="393"/>
      <c r="R173" s="22"/>
      <c r="S173" s="22"/>
      <c r="T173" s="22"/>
      <c r="U173" s="22"/>
      <c r="V173" s="156"/>
      <c r="AA173" s="194"/>
      <c r="AB173" s="194"/>
      <c r="AC173" s="194"/>
      <c r="AD173" s="194"/>
    </row>
    <row r="174" ht="15.75" customHeight="1">
      <c r="A174" s="194"/>
      <c r="B174" s="194"/>
      <c r="C174" s="194"/>
      <c r="D174" s="395"/>
      <c r="E174" s="22"/>
      <c r="F174" s="22"/>
      <c r="G174" s="22"/>
      <c r="H174" s="22"/>
      <c r="I174" s="22"/>
      <c r="J174" s="396"/>
      <c r="K174" s="397"/>
      <c r="L174" s="22"/>
      <c r="M174" s="397"/>
      <c r="N174" s="22"/>
      <c r="O174" s="398"/>
      <c r="P174" s="22"/>
      <c r="Q174" s="397"/>
      <c r="R174" s="22"/>
      <c r="S174" s="22"/>
      <c r="T174" s="22"/>
      <c r="U174" s="22"/>
      <c r="V174" s="156"/>
      <c r="AA174" s="194"/>
      <c r="AB174" s="194"/>
      <c r="AC174" s="194"/>
      <c r="AD174" s="194"/>
    </row>
    <row r="175" ht="15.75" customHeight="1">
      <c r="A175" s="194"/>
      <c r="B175" s="194"/>
      <c r="C175" s="194"/>
      <c r="D175" s="391"/>
      <c r="J175" s="392"/>
      <c r="K175" s="393"/>
      <c r="L175" s="22"/>
      <c r="M175" s="393"/>
      <c r="N175" s="22"/>
      <c r="O175" s="394"/>
      <c r="P175" s="22"/>
      <c r="Q175" s="393"/>
      <c r="R175" s="22"/>
      <c r="S175" s="22"/>
      <c r="T175" s="22"/>
      <c r="U175" s="22"/>
      <c r="V175" s="156"/>
      <c r="AA175" s="194"/>
      <c r="AB175" s="194"/>
      <c r="AC175" s="194"/>
      <c r="AD175" s="194"/>
    </row>
    <row r="176" ht="15.75" customHeight="1">
      <c r="A176" s="194"/>
      <c r="B176" s="194"/>
      <c r="C176" s="194"/>
      <c r="D176" s="395"/>
      <c r="E176" s="22"/>
      <c r="F176" s="22"/>
      <c r="G176" s="22"/>
      <c r="H176" s="22"/>
      <c r="I176" s="22"/>
      <c r="J176" s="396"/>
      <c r="K176" s="397"/>
      <c r="L176" s="22"/>
      <c r="M176" s="397"/>
      <c r="N176" s="22"/>
      <c r="O176" s="398"/>
      <c r="P176" s="22"/>
      <c r="Q176" s="397"/>
      <c r="R176" s="22"/>
      <c r="S176" s="22"/>
      <c r="T176" s="22"/>
      <c r="U176" s="22"/>
      <c r="V176" s="156"/>
      <c r="AA176" s="194"/>
      <c r="AB176" s="194"/>
      <c r="AC176" s="194"/>
      <c r="AD176" s="194"/>
    </row>
    <row r="177" ht="15.75" customHeight="1">
      <c r="A177" s="194"/>
      <c r="B177" s="194"/>
      <c r="C177" s="194"/>
      <c r="D177" s="391"/>
      <c r="J177" s="392"/>
      <c r="K177" s="393"/>
      <c r="L177" s="22"/>
      <c r="M177" s="393"/>
      <c r="N177" s="22"/>
      <c r="O177" s="394"/>
      <c r="P177" s="22"/>
      <c r="Q177" s="393"/>
      <c r="R177" s="22"/>
      <c r="S177" s="22"/>
      <c r="T177" s="22"/>
      <c r="U177" s="22"/>
      <c r="V177" s="156"/>
      <c r="AA177" s="194"/>
      <c r="AB177" s="194"/>
      <c r="AC177" s="194"/>
      <c r="AD177" s="194"/>
    </row>
    <row r="178" ht="15.75" customHeight="1">
      <c r="A178" s="194"/>
      <c r="B178" s="194"/>
      <c r="C178" s="194"/>
      <c r="D178" s="395"/>
      <c r="E178" s="22"/>
      <c r="F178" s="22"/>
      <c r="G178" s="22"/>
      <c r="H178" s="22"/>
      <c r="I178" s="22"/>
      <c r="J178" s="396"/>
      <c r="K178" s="397"/>
      <c r="L178" s="22"/>
      <c r="M178" s="397"/>
      <c r="N178" s="22"/>
      <c r="O178" s="398"/>
      <c r="P178" s="22"/>
      <c r="Q178" s="397"/>
      <c r="R178" s="22"/>
      <c r="S178" s="22"/>
      <c r="T178" s="22"/>
      <c r="U178" s="22"/>
      <c r="V178" s="156"/>
      <c r="AA178" s="194"/>
      <c r="AB178" s="194"/>
      <c r="AC178" s="194"/>
      <c r="AD178" s="194"/>
    </row>
    <row r="179" ht="15.75" customHeight="1">
      <c r="A179" s="194"/>
      <c r="B179" s="194"/>
      <c r="C179" s="194"/>
      <c r="D179" s="391"/>
      <c r="J179" s="392"/>
      <c r="K179" s="393"/>
      <c r="L179" s="22"/>
      <c r="M179" s="393"/>
      <c r="N179" s="22"/>
      <c r="O179" s="394"/>
      <c r="P179" s="22"/>
      <c r="Q179" s="393"/>
      <c r="R179" s="22"/>
      <c r="S179" s="22"/>
      <c r="T179" s="22"/>
      <c r="U179" s="22"/>
      <c r="V179" s="156"/>
      <c r="AA179" s="194"/>
      <c r="AB179" s="194"/>
      <c r="AC179" s="194"/>
      <c r="AD179" s="194"/>
    </row>
    <row r="180" ht="15.75" customHeight="1">
      <c r="A180" s="194"/>
      <c r="B180" s="194"/>
      <c r="C180" s="194"/>
      <c r="D180" s="395"/>
      <c r="E180" s="22"/>
      <c r="F180" s="22"/>
      <c r="G180" s="22"/>
      <c r="H180" s="22"/>
      <c r="I180" s="22"/>
      <c r="J180" s="396"/>
      <c r="K180" s="397"/>
      <c r="L180" s="22"/>
      <c r="M180" s="397"/>
      <c r="N180" s="22"/>
      <c r="O180" s="398"/>
      <c r="P180" s="22"/>
      <c r="Q180" s="397"/>
      <c r="R180" s="22"/>
      <c r="S180" s="22"/>
      <c r="T180" s="22"/>
      <c r="U180" s="22"/>
      <c r="V180" s="156"/>
      <c r="AA180" s="194"/>
      <c r="AB180" s="194"/>
      <c r="AC180" s="194"/>
      <c r="AD180" s="194"/>
    </row>
    <row r="181" ht="15.75" customHeight="1">
      <c r="A181" s="194"/>
      <c r="B181" s="194"/>
      <c r="C181" s="194"/>
      <c r="D181" s="391"/>
      <c r="J181" s="392"/>
      <c r="K181" s="393"/>
      <c r="L181" s="22"/>
      <c r="M181" s="393"/>
      <c r="N181" s="22"/>
      <c r="O181" s="394"/>
      <c r="P181" s="22"/>
      <c r="Q181" s="393"/>
      <c r="R181" s="22"/>
      <c r="S181" s="22"/>
      <c r="T181" s="22"/>
      <c r="U181" s="22"/>
      <c r="V181" s="156"/>
      <c r="AA181" s="194"/>
      <c r="AB181" s="194"/>
      <c r="AC181" s="194"/>
      <c r="AD181" s="194"/>
    </row>
    <row r="182" ht="15.75" customHeight="1">
      <c r="A182" s="194"/>
      <c r="B182" s="194"/>
      <c r="C182" s="194"/>
      <c r="D182" s="395"/>
      <c r="E182" s="22"/>
      <c r="F182" s="22"/>
      <c r="G182" s="22"/>
      <c r="H182" s="22"/>
      <c r="I182" s="22"/>
      <c r="J182" s="396"/>
      <c r="K182" s="397"/>
      <c r="L182" s="22"/>
      <c r="M182" s="397"/>
      <c r="N182" s="22"/>
      <c r="O182" s="398"/>
      <c r="P182" s="22"/>
      <c r="Q182" s="397"/>
      <c r="R182" s="22"/>
      <c r="S182" s="22"/>
      <c r="T182" s="22"/>
      <c r="U182" s="22"/>
      <c r="V182" s="156"/>
      <c r="AA182" s="194"/>
      <c r="AB182" s="194"/>
      <c r="AC182" s="194"/>
      <c r="AD182" s="194"/>
    </row>
    <row r="183" ht="15.75" customHeight="1">
      <c r="A183" s="194"/>
      <c r="B183" s="194"/>
      <c r="C183" s="194"/>
      <c r="D183" s="391"/>
      <c r="J183" s="392"/>
      <c r="K183" s="393"/>
      <c r="L183" s="22"/>
      <c r="M183" s="393"/>
      <c r="N183" s="22"/>
      <c r="O183" s="394"/>
      <c r="P183" s="22"/>
      <c r="Q183" s="393"/>
      <c r="R183" s="22"/>
      <c r="S183" s="22"/>
      <c r="T183" s="22"/>
      <c r="U183" s="22"/>
      <c r="V183" s="156"/>
      <c r="AA183" s="194"/>
      <c r="AB183" s="194"/>
      <c r="AC183" s="194"/>
      <c r="AD183" s="194"/>
    </row>
    <row r="184" ht="15.75" customHeight="1">
      <c r="A184" s="194"/>
      <c r="B184" s="194"/>
      <c r="C184" s="194"/>
      <c r="D184" s="395"/>
      <c r="E184" s="22"/>
      <c r="F184" s="22"/>
      <c r="G184" s="22"/>
      <c r="H184" s="22"/>
      <c r="I184" s="22"/>
      <c r="J184" s="396"/>
      <c r="K184" s="397"/>
      <c r="L184" s="22"/>
      <c r="M184" s="397"/>
      <c r="N184" s="22"/>
      <c r="O184" s="398"/>
      <c r="P184" s="22"/>
      <c r="Q184" s="397"/>
      <c r="R184" s="22"/>
      <c r="S184" s="22"/>
      <c r="T184" s="22"/>
      <c r="U184" s="22"/>
      <c r="V184" s="156"/>
      <c r="AA184" s="194"/>
      <c r="AB184" s="194"/>
      <c r="AC184" s="194"/>
      <c r="AD184" s="194"/>
    </row>
    <row r="185" ht="15.75" customHeight="1">
      <c r="A185" s="194"/>
      <c r="B185" s="194"/>
      <c r="C185" s="194"/>
      <c r="D185" s="391"/>
      <c r="J185" s="392"/>
      <c r="K185" s="393"/>
      <c r="L185" s="22"/>
      <c r="M185" s="393"/>
      <c r="N185" s="22"/>
      <c r="O185" s="394"/>
      <c r="P185" s="22"/>
      <c r="Q185" s="393"/>
      <c r="R185" s="22"/>
      <c r="S185" s="22"/>
      <c r="T185" s="22"/>
      <c r="U185" s="22"/>
      <c r="V185" s="156"/>
      <c r="AA185" s="194"/>
      <c r="AB185" s="194"/>
      <c r="AC185" s="194"/>
      <c r="AD185" s="194"/>
    </row>
    <row r="186" ht="15.75" customHeight="1">
      <c r="A186" s="194"/>
      <c r="B186" s="194"/>
      <c r="C186" s="194"/>
      <c r="D186" s="395"/>
      <c r="E186" s="22"/>
      <c r="F186" s="22"/>
      <c r="G186" s="22"/>
      <c r="H186" s="22"/>
      <c r="I186" s="22"/>
      <c r="J186" s="396"/>
      <c r="K186" s="397"/>
      <c r="L186" s="22"/>
      <c r="M186" s="397"/>
      <c r="N186" s="22"/>
      <c r="O186" s="398"/>
      <c r="P186" s="22"/>
      <c r="Q186" s="397"/>
      <c r="R186" s="22"/>
      <c r="S186" s="22"/>
      <c r="T186" s="22"/>
      <c r="U186" s="22"/>
      <c r="V186" s="156"/>
      <c r="AA186" s="194"/>
      <c r="AB186" s="194"/>
      <c r="AC186" s="194"/>
      <c r="AD186" s="194"/>
    </row>
    <row r="187" ht="15.75" customHeight="1">
      <c r="A187" s="194"/>
      <c r="B187" s="194"/>
      <c r="C187" s="194"/>
      <c r="D187" s="391"/>
      <c r="J187" s="392"/>
      <c r="K187" s="393"/>
      <c r="L187" s="22"/>
      <c r="M187" s="393"/>
      <c r="N187" s="22"/>
      <c r="O187" s="394"/>
      <c r="P187" s="22"/>
      <c r="Q187" s="393"/>
      <c r="R187" s="22"/>
      <c r="S187" s="22"/>
      <c r="T187" s="22"/>
      <c r="U187" s="22"/>
      <c r="V187" s="156"/>
      <c r="AA187" s="194"/>
      <c r="AB187" s="194"/>
      <c r="AC187" s="194"/>
      <c r="AD187" s="194"/>
    </row>
    <row r="188" ht="15.75" customHeight="1">
      <c r="A188" s="194"/>
      <c r="B188" s="194"/>
      <c r="C188" s="194"/>
      <c r="D188" s="395"/>
      <c r="E188" s="22"/>
      <c r="F188" s="22"/>
      <c r="G188" s="22"/>
      <c r="H188" s="22"/>
      <c r="I188" s="22"/>
      <c r="J188" s="396"/>
      <c r="K188" s="397"/>
      <c r="L188" s="22"/>
      <c r="M188" s="397"/>
      <c r="N188" s="22"/>
      <c r="O188" s="398"/>
      <c r="P188" s="22"/>
      <c r="Q188" s="397"/>
      <c r="R188" s="22"/>
      <c r="S188" s="22"/>
      <c r="T188" s="22"/>
      <c r="U188" s="22"/>
      <c r="V188" s="156"/>
      <c r="W188" s="194"/>
      <c r="X188" s="194"/>
      <c r="Y188" s="194"/>
      <c r="Z188" s="194"/>
      <c r="AA188" s="194"/>
      <c r="AB188" s="194"/>
      <c r="AC188" s="194"/>
      <c r="AD188" s="194"/>
    </row>
    <row r="189" ht="15.75" customHeight="1">
      <c r="A189" s="194"/>
      <c r="B189" s="194"/>
      <c r="C189" s="194"/>
      <c r="D189" s="391"/>
      <c r="J189" s="392"/>
      <c r="K189" s="393"/>
      <c r="L189" s="22"/>
      <c r="M189" s="393"/>
      <c r="N189" s="22"/>
      <c r="O189" s="394"/>
      <c r="P189" s="22"/>
      <c r="Q189" s="393"/>
      <c r="R189" s="22"/>
      <c r="S189" s="22"/>
      <c r="T189" s="22"/>
      <c r="U189" s="22"/>
      <c r="V189" s="156"/>
      <c r="W189" s="194"/>
      <c r="X189" s="194"/>
      <c r="Y189" s="194"/>
      <c r="Z189" s="194"/>
      <c r="AA189" s="194"/>
      <c r="AB189" s="194"/>
      <c r="AC189" s="194"/>
      <c r="AD189" s="194"/>
    </row>
    <row r="190" ht="15.75" customHeight="1">
      <c r="A190" s="194"/>
      <c r="B190" s="194"/>
      <c r="C190" s="194"/>
      <c r="D190" s="395"/>
      <c r="E190" s="22"/>
      <c r="F190" s="22"/>
      <c r="G190" s="22"/>
      <c r="H190" s="22"/>
      <c r="I190" s="22"/>
      <c r="J190" s="396"/>
      <c r="K190" s="397"/>
      <c r="L190" s="22"/>
      <c r="M190" s="397"/>
      <c r="N190" s="22"/>
      <c r="O190" s="398"/>
      <c r="P190" s="22"/>
      <c r="Q190" s="397"/>
      <c r="R190" s="22"/>
      <c r="S190" s="22"/>
      <c r="T190" s="22"/>
      <c r="U190" s="22"/>
      <c r="V190" s="156"/>
      <c r="W190" s="194"/>
      <c r="X190" s="194"/>
      <c r="Y190" s="194"/>
      <c r="Z190" s="194"/>
      <c r="AA190" s="194"/>
      <c r="AB190" s="194"/>
      <c r="AC190" s="194"/>
      <c r="AD190" s="194"/>
    </row>
    <row r="191" ht="15.75" customHeight="1">
      <c r="A191" s="194"/>
      <c r="B191" s="194"/>
      <c r="C191" s="194"/>
      <c r="D191" s="391"/>
      <c r="J191" s="392"/>
      <c r="K191" s="393"/>
      <c r="L191" s="22"/>
      <c r="M191" s="393"/>
      <c r="N191" s="22"/>
      <c r="O191" s="394"/>
      <c r="P191" s="22"/>
      <c r="Q191" s="393"/>
      <c r="R191" s="22"/>
      <c r="S191" s="22"/>
      <c r="T191" s="22"/>
      <c r="U191" s="22"/>
      <c r="V191" s="156"/>
      <c r="W191" s="194"/>
      <c r="X191" s="194"/>
      <c r="Y191" s="194"/>
      <c r="Z191" s="194"/>
      <c r="AA191" s="194"/>
      <c r="AB191" s="194"/>
      <c r="AC191" s="194"/>
      <c r="AD191" s="194"/>
    </row>
    <row r="192" ht="15.75" customHeight="1">
      <c r="A192" s="194"/>
      <c r="B192" s="194"/>
      <c r="C192" s="194"/>
      <c r="D192" s="395"/>
      <c r="E192" s="22"/>
      <c r="F192" s="22"/>
      <c r="G192" s="22"/>
      <c r="H192" s="22"/>
      <c r="I192" s="22"/>
      <c r="J192" s="396"/>
      <c r="K192" s="397"/>
      <c r="L192" s="22"/>
      <c r="M192" s="397"/>
      <c r="N192" s="22"/>
      <c r="O192" s="398"/>
      <c r="P192" s="22"/>
      <c r="Q192" s="397"/>
      <c r="R192" s="22"/>
      <c r="S192" s="22"/>
      <c r="T192" s="22"/>
      <c r="U192" s="22"/>
      <c r="V192" s="156"/>
      <c r="W192" s="194"/>
      <c r="X192" s="194"/>
      <c r="Y192" s="194"/>
      <c r="Z192" s="194"/>
      <c r="AA192" s="194"/>
      <c r="AB192" s="194"/>
      <c r="AC192" s="194"/>
      <c r="AD192" s="194"/>
    </row>
    <row r="193" ht="15.75" customHeight="1">
      <c r="A193" s="194"/>
      <c r="B193" s="194"/>
      <c r="C193" s="194"/>
      <c r="D193" s="391"/>
      <c r="J193" s="392"/>
      <c r="K193" s="393"/>
      <c r="L193" s="22"/>
      <c r="M193" s="393"/>
      <c r="N193" s="22"/>
      <c r="O193" s="394"/>
      <c r="P193" s="22"/>
      <c r="Q193" s="393"/>
      <c r="R193" s="22"/>
      <c r="S193" s="22"/>
      <c r="T193" s="22"/>
      <c r="U193" s="22"/>
      <c r="V193" s="156"/>
      <c r="W193" s="194"/>
      <c r="X193" s="194"/>
      <c r="Y193" s="194"/>
      <c r="Z193" s="194"/>
      <c r="AA193" s="194"/>
      <c r="AB193" s="194"/>
      <c r="AC193" s="194"/>
      <c r="AD193" s="194"/>
    </row>
    <row r="194" ht="15.75" customHeight="1">
      <c r="A194" s="194"/>
      <c r="B194" s="194"/>
      <c r="C194" s="194"/>
      <c r="D194" s="395"/>
      <c r="E194" s="22"/>
      <c r="F194" s="22"/>
      <c r="G194" s="22"/>
      <c r="H194" s="22"/>
      <c r="I194" s="22"/>
      <c r="J194" s="396"/>
      <c r="K194" s="397"/>
      <c r="L194" s="22"/>
      <c r="M194" s="397"/>
      <c r="N194" s="22"/>
      <c r="O194" s="398"/>
      <c r="P194" s="22"/>
      <c r="Q194" s="397"/>
      <c r="R194" s="22"/>
      <c r="S194" s="22"/>
      <c r="T194" s="22"/>
      <c r="U194" s="22"/>
      <c r="V194" s="156"/>
      <c r="W194" s="194"/>
      <c r="X194" s="194"/>
      <c r="Y194" s="194"/>
      <c r="Z194" s="194"/>
      <c r="AA194" s="194"/>
      <c r="AB194" s="194"/>
      <c r="AC194" s="194"/>
      <c r="AD194" s="194"/>
    </row>
    <row r="195" ht="15.75" customHeight="1">
      <c r="A195" s="194"/>
      <c r="B195" s="194"/>
      <c r="C195" s="194"/>
      <c r="D195" s="391"/>
      <c r="J195" s="392"/>
      <c r="K195" s="393"/>
      <c r="L195" s="22"/>
      <c r="M195" s="393"/>
      <c r="N195" s="22"/>
      <c r="O195" s="394"/>
      <c r="P195" s="22"/>
      <c r="Q195" s="393"/>
      <c r="R195" s="22"/>
      <c r="S195" s="22"/>
      <c r="T195" s="22"/>
      <c r="U195" s="22"/>
      <c r="V195" s="156"/>
      <c r="W195" s="194"/>
      <c r="X195" s="194"/>
      <c r="Y195" s="194"/>
      <c r="Z195" s="194"/>
      <c r="AA195" s="194"/>
      <c r="AB195" s="194"/>
      <c r="AC195" s="194"/>
      <c r="AD195" s="194"/>
    </row>
    <row r="196" ht="15.75" customHeight="1">
      <c r="A196" s="194"/>
      <c r="B196" s="194"/>
      <c r="C196" s="194"/>
      <c r="D196" s="395"/>
      <c r="E196" s="22"/>
      <c r="F196" s="22"/>
      <c r="G196" s="22"/>
      <c r="H196" s="22"/>
      <c r="I196" s="22"/>
      <c r="J196" s="396"/>
      <c r="K196" s="397"/>
      <c r="L196" s="22"/>
      <c r="M196" s="397"/>
      <c r="N196" s="22"/>
      <c r="O196" s="398"/>
      <c r="P196" s="22"/>
      <c r="Q196" s="397"/>
      <c r="R196" s="22"/>
      <c r="S196" s="22"/>
      <c r="T196" s="22"/>
      <c r="U196" s="22"/>
      <c r="V196" s="156"/>
      <c r="W196" s="194"/>
      <c r="X196" s="194"/>
      <c r="Y196" s="194"/>
      <c r="Z196" s="194"/>
      <c r="AA196" s="194"/>
      <c r="AB196" s="194"/>
      <c r="AC196" s="194"/>
      <c r="AD196" s="194"/>
    </row>
    <row r="197" ht="15.75" customHeight="1">
      <c r="A197" s="194"/>
      <c r="B197" s="194"/>
      <c r="C197" s="194"/>
      <c r="D197" s="391"/>
      <c r="J197" s="392"/>
      <c r="K197" s="393"/>
      <c r="L197" s="22"/>
      <c r="M197" s="393"/>
      <c r="N197" s="22"/>
      <c r="O197" s="394"/>
      <c r="P197" s="22"/>
      <c r="Q197" s="393"/>
      <c r="R197" s="22"/>
      <c r="S197" s="22"/>
      <c r="T197" s="22"/>
      <c r="U197" s="22"/>
      <c r="V197" s="156"/>
      <c r="W197" s="194"/>
      <c r="X197" s="194"/>
      <c r="Y197" s="194"/>
      <c r="Z197" s="194"/>
      <c r="AA197" s="194"/>
      <c r="AB197" s="194"/>
      <c r="AC197" s="194"/>
      <c r="AD197" s="194"/>
    </row>
    <row r="198" ht="15.75" customHeight="1">
      <c r="A198" s="194"/>
      <c r="B198" s="194"/>
      <c r="C198" s="194"/>
      <c r="D198" s="395"/>
      <c r="E198" s="22"/>
      <c r="F198" s="22"/>
      <c r="G198" s="22"/>
      <c r="H198" s="22"/>
      <c r="I198" s="22"/>
      <c r="J198" s="396"/>
      <c r="K198" s="397"/>
      <c r="L198" s="22"/>
      <c r="M198" s="397"/>
      <c r="N198" s="22"/>
      <c r="O198" s="398"/>
      <c r="P198" s="22"/>
      <c r="Q198" s="397"/>
      <c r="R198" s="22"/>
      <c r="S198" s="22"/>
      <c r="T198" s="22"/>
      <c r="U198" s="22"/>
      <c r="V198" s="156"/>
      <c r="W198" s="194"/>
      <c r="X198" s="194"/>
      <c r="Y198" s="194"/>
      <c r="Z198" s="194"/>
      <c r="AA198" s="194"/>
      <c r="AB198" s="194"/>
      <c r="AC198" s="194"/>
      <c r="AD198" s="194"/>
    </row>
    <row r="199" ht="15.75" customHeight="1">
      <c r="A199" s="194"/>
      <c r="B199" s="194"/>
      <c r="C199" s="194"/>
      <c r="D199" s="391"/>
      <c r="J199" s="392"/>
      <c r="K199" s="393"/>
      <c r="L199" s="22"/>
      <c r="M199" s="393"/>
      <c r="N199" s="22"/>
      <c r="O199" s="394"/>
      <c r="P199" s="22"/>
      <c r="Q199" s="393"/>
      <c r="R199" s="22"/>
      <c r="S199" s="22"/>
      <c r="T199" s="22"/>
      <c r="U199" s="22"/>
      <c r="V199" s="156"/>
      <c r="W199" s="194"/>
      <c r="X199" s="194"/>
      <c r="Y199" s="194"/>
      <c r="Z199" s="194"/>
      <c r="AA199" s="194"/>
      <c r="AB199" s="194"/>
      <c r="AC199" s="194"/>
      <c r="AD199" s="194"/>
    </row>
    <row r="200" ht="15.75" customHeight="1">
      <c r="A200" s="194"/>
      <c r="B200" s="194"/>
      <c r="C200" s="194"/>
      <c r="D200" s="395"/>
      <c r="E200" s="22"/>
      <c r="F200" s="22"/>
      <c r="G200" s="22"/>
      <c r="H200" s="22"/>
      <c r="I200" s="22"/>
      <c r="J200" s="396"/>
      <c r="K200" s="397"/>
      <c r="L200" s="22"/>
      <c r="M200" s="397"/>
      <c r="N200" s="22"/>
      <c r="O200" s="398"/>
      <c r="P200" s="22"/>
      <c r="Q200" s="397"/>
      <c r="R200" s="22"/>
      <c r="S200" s="22"/>
      <c r="T200" s="22"/>
      <c r="U200" s="22"/>
      <c r="V200" s="156"/>
      <c r="W200" s="194"/>
      <c r="X200" s="194"/>
      <c r="Y200" s="194"/>
      <c r="Z200" s="194"/>
      <c r="AA200" s="194"/>
      <c r="AB200" s="194"/>
      <c r="AC200" s="194"/>
      <c r="AD200" s="194"/>
    </row>
    <row r="201" ht="15.75" customHeight="1">
      <c r="A201" s="194"/>
      <c r="B201" s="194"/>
      <c r="C201" s="194"/>
      <c r="D201" s="391"/>
      <c r="J201" s="392"/>
      <c r="K201" s="393"/>
      <c r="L201" s="22"/>
      <c r="M201" s="393"/>
      <c r="N201" s="22"/>
      <c r="O201" s="394"/>
      <c r="P201" s="22"/>
      <c r="Q201" s="393"/>
      <c r="R201" s="22"/>
      <c r="S201" s="22"/>
      <c r="T201" s="22"/>
      <c r="U201" s="22"/>
      <c r="V201" s="156"/>
      <c r="W201" s="194"/>
      <c r="X201" s="194"/>
      <c r="Y201" s="194"/>
      <c r="Z201" s="194"/>
      <c r="AA201" s="194"/>
      <c r="AB201" s="194"/>
      <c r="AC201" s="194"/>
      <c r="AD201" s="194"/>
    </row>
    <row r="202" ht="15.75" customHeight="1">
      <c r="A202" s="194"/>
      <c r="B202" s="194"/>
      <c r="C202" s="194"/>
      <c r="D202" s="395"/>
      <c r="E202" s="22"/>
      <c r="F202" s="22"/>
      <c r="G202" s="22"/>
      <c r="H202" s="22"/>
      <c r="I202" s="22"/>
      <c r="J202" s="396"/>
      <c r="K202" s="397"/>
      <c r="L202" s="22"/>
      <c r="M202" s="397"/>
      <c r="N202" s="22"/>
      <c r="O202" s="398"/>
      <c r="P202" s="22"/>
      <c r="Q202" s="397"/>
      <c r="R202" s="22"/>
      <c r="S202" s="22"/>
      <c r="T202" s="22"/>
      <c r="U202" s="22"/>
      <c r="V202" s="156"/>
      <c r="W202" s="194"/>
      <c r="X202" s="194"/>
      <c r="Y202" s="194"/>
      <c r="Z202" s="194"/>
      <c r="AA202" s="194"/>
      <c r="AB202" s="194"/>
      <c r="AC202" s="194"/>
      <c r="AD202" s="194"/>
    </row>
    <row r="203" ht="15.75" customHeight="1">
      <c r="A203" s="194"/>
      <c r="B203" s="194"/>
      <c r="C203" s="194"/>
      <c r="D203" s="391"/>
      <c r="J203" s="392"/>
      <c r="K203" s="393"/>
      <c r="L203" s="22"/>
      <c r="M203" s="393"/>
      <c r="N203" s="22"/>
      <c r="O203" s="394"/>
      <c r="P203" s="22"/>
      <c r="Q203" s="393"/>
      <c r="R203" s="22"/>
      <c r="S203" s="22"/>
      <c r="T203" s="22"/>
      <c r="U203" s="22"/>
      <c r="V203" s="156"/>
      <c r="W203" s="194"/>
      <c r="X203" s="194"/>
      <c r="Y203" s="194"/>
      <c r="Z203" s="194"/>
      <c r="AA203" s="194"/>
      <c r="AB203" s="194"/>
      <c r="AC203" s="194"/>
      <c r="AD203" s="194"/>
    </row>
    <row r="204" ht="15.75" customHeight="1">
      <c r="A204" s="194"/>
      <c r="B204" s="194"/>
      <c r="C204" s="194"/>
      <c r="D204" s="395"/>
      <c r="E204" s="22"/>
      <c r="F204" s="22"/>
      <c r="G204" s="22"/>
      <c r="H204" s="22"/>
      <c r="I204" s="22"/>
      <c r="J204" s="396"/>
      <c r="K204" s="397"/>
      <c r="L204" s="22"/>
      <c r="M204" s="397"/>
      <c r="N204" s="22"/>
      <c r="O204" s="398"/>
      <c r="P204" s="22"/>
      <c r="Q204" s="397"/>
      <c r="R204" s="22"/>
      <c r="S204" s="22"/>
      <c r="T204" s="22"/>
      <c r="U204" s="22"/>
      <c r="V204" s="156"/>
      <c r="W204" s="194"/>
      <c r="X204" s="194"/>
      <c r="Y204" s="194"/>
      <c r="Z204" s="194"/>
      <c r="AA204" s="194"/>
      <c r="AB204" s="194"/>
      <c r="AC204" s="194"/>
      <c r="AD204" s="194"/>
    </row>
    <row r="205" ht="15.75" customHeight="1">
      <c r="A205" s="194"/>
      <c r="B205" s="194"/>
      <c r="C205" s="194"/>
      <c r="D205" s="391"/>
      <c r="J205" s="392"/>
      <c r="K205" s="393"/>
      <c r="L205" s="22"/>
      <c r="M205" s="393"/>
      <c r="N205" s="22"/>
      <c r="O205" s="394"/>
      <c r="P205" s="22"/>
      <c r="Q205" s="393"/>
      <c r="R205" s="22"/>
      <c r="S205" s="22"/>
      <c r="T205" s="22"/>
      <c r="U205" s="22"/>
      <c r="V205" s="156"/>
      <c r="W205" s="194"/>
      <c r="X205" s="194"/>
      <c r="Y205" s="194"/>
      <c r="Z205" s="194"/>
      <c r="AA205" s="194"/>
      <c r="AB205" s="194"/>
      <c r="AC205" s="194"/>
      <c r="AD205" s="194"/>
    </row>
    <row r="206" ht="15.75" customHeight="1">
      <c r="A206" s="194"/>
      <c r="B206" s="194"/>
      <c r="C206" s="194"/>
      <c r="D206" s="395"/>
      <c r="E206" s="22"/>
      <c r="F206" s="22"/>
      <c r="G206" s="22"/>
      <c r="H206" s="22"/>
      <c r="I206" s="22"/>
      <c r="J206" s="396"/>
      <c r="K206" s="397"/>
      <c r="L206" s="22"/>
      <c r="M206" s="397"/>
      <c r="N206" s="22"/>
      <c r="O206" s="398"/>
      <c r="P206" s="22"/>
      <c r="Q206" s="397"/>
      <c r="R206" s="22"/>
      <c r="S206" s="22"/>
      <c r="T206" s="22"/>
      <c r="U206" s="22"/>
      <c r="V206" s="156"/>
      <c r="W206" s="194"/>
      <c r="X206" s="194"/>
      <c r="Y206" s="194"/>
      <c r="Z206" s="194"/>
      <c r="AA206" s="194"/>
      <c r="AB206" s="194"/>
      <c r="AC206" s="194"/>
      <c r="AD206" s="194"/>
    </row>
    <row r="207" ht="15.75" customHeight="1">
      <c r="A207" s="194"/>
      <c r="B207" s="194"/>
      <c r="C207" s="194"/>
      <c r="D207" s="391"/>
      <c r="J207" s="392"/>
      <c r="K207" s="393"/>
      <c r="L207" s="22"/>
      <c r="M207" s="393"/>
      <c r="N207" s="22"/>
      <c r="O207" s="394"/>
      <c r="P207" s="22"/>
      <c r="Q207" s="393"/>
      <c r="R207" s="22"/>
      <c r="S207" s="22"/>
      <c r="T207" s="22"/>
      <c r="U207" s="22"/>
      <c r="V207" s="156"/>
      <c r="W207" s="194"/>
      <c r="X207" s="194"/>
      <c r="Y207" s="194"/>
      <c r="Z207" s="194"/>
      <c r="AA207" s="194"/>
      <c r="AB207" s="194"/>
      <c r="AC207" s="194"/>
      <c r="AD207" s="194"/>
    </row>
    <row r="208" ht="15.75" customHeight="1">
      <c r="A208" s="194"/>
      <c r="B208" s="194"/>
      <c r="C208" s="194"/>
      <c r="D208" s="395"/>
      <c r="E208" s="22"/>
      <c r="F208" s="22"/>
      <c r="G208" s="22"/>
      <c r="H208" s="22"/>
      <c r="I208" s="22"/>
      <c r="J208" s="396"/>
      <c r="K208" s="397"/>
      <c r="L208" s="22"/>
      <c r="M208" s="397"/>
      <c r="N208" s="22"/>
      <c r="O208" s="398"/>
      <c r="P208" s="22"/>
      <c r="Q208" s="397"/>
      <c r="R208" s="22"/>
      <c r="S208" s="22"/>
      <c r="T208" s="22"/>
      <c r="U208" s="22"/>
      <c r="V208" s="156"/>
      <c r="W208" s="194"/>
      <c r="X208" s="194"/>
      <c r="Y208" s="194"/>
      <c r="Z208" s="194"/>
      <c r="AA208" s="194"/>
      <c r="AB208" s="194"/>
      <c r="AC208" s="194"/>
      <c r="AD208" s="194"/>
    </row>
    <row r="209" ht="15.75" customHeight="1">
      <c r="A209" s="194"/>
      <c r="B209" s="194"/>
      <c r="C209" s="194"/>
      <c r="D209" s="391"/>
      <c r="J209" s="392"/>
      <c r="K209" s="393"/>
      <c r="L209" s="22"/>
      <c r="M209" s="393"/>
      <c r="N209" s="22"/>
      <c r="O209" s="394"/>
      <c r="P209" s="22"/>
      <c r="Q209" s="393"/>
      <c r="R209" s="22"/>
      <c r="S209" s="22"/>
      <c r="T209" s="22"/>
      <c r="U209" s="22"/>
      <c r="V209" s="156"/>
      <c r="W209" s="194"/>
      <c r="X209" s="194"/>
      <c r="Y209" s="194"/>
      <c r="Z209" s="194"/>
      <c r="AA209" s="194"/>
      <c r="AB209" s="194"/>
      <c r="AC209" s="194"/>
      <c r="AD209" s="194"/>
    </row>
    <row r="210" ht="15.75" customHeight="1">
      <c r="A210" s="194"/>
      <c r="B210" s="194"/>
      <c r="C210" s="194"/>
      <c r="D210" s="395"/>
      <c r="E210" s="22"/>
      <c r="F210" s="22"/>
      <c r="G210" s="22"/>
      <c r="H210" s="22"/>
      <c r="I210" s="22"/>
      <c r="J210" s="396"/>
      <c r="K210" s="397"/>
      <c r="L210" s="22"/>
      <c r="M210" s="397"/>
      <c r="N210" s="22"/>
      <c r="O210" s="398"/>
      <c r="P210" s="22"/>
      <c r="Q210" s="397"/>
      <c r="R210" s="22"/>
      <c r="S210" s="22"/>
      <c r="T210" s="22"/>
      <c r="U210" s="22"/>
      <c r="V210" s="156"/>
      <c r="W210" s="194"/>
      <c r="X210" s="194"/>
      <c r="Y210" s="194"/>
      <c r="Z210" s="194"/>
      <c r="AA210" s="194"/>
      <c r="AB210" s="194"/>
      <c r="AC210" s="194"/>
      <c r="AD210" s="194"/>
    </row>
    <row r="211" ht="15.75" customHeight="1">
      <c r="A211" s="194"/>
      <c r="B211" s="194"/>
      <c r="C211" s="194"/>
      <c r="D211" s="391"/>
      <c r="J211" s="392"/>
      <c r="K211" s="393"/>
      <c r="L211" s="22"/>
      <c r="M211" s="393"/>
      <c r="N211" s="22"/>
      <c r="O211" s="394"/>
      <c r="P211" s="22"/>
      <c r="Q211" s="393"/>
      <c r="R211" s="22"/>
      <c r="S211" s="22"/>
      <c r="T211" s="22"/>
      <c r="U211" s="22"/>
      <c r="V211" s="156"/>
      <c r="W211" s="194"/>
      <c r="X211" s="194"/>
      <c r="Y211" s="194"/>
      <c r="Z211" s="194"/>
      <c r="AA211" s="194"/>
      <c r="AB211" s="194"/>
      <c r="AC211" s="194"/>
      <c r="AD211" s="194"/>
    </row>
    <row r="212" ht="15.75" customHeight="1">
      <c r="A212" s="194"/>
      <c r="B212" s="194"/>
      <c r="C212" s="194"/>
      <c r="D212" s="395"/>
      <c r="E212" s="22"/>
      <c r="F212" s="22"/>
      <c r="G212" s="22"/>
      <c r="H212" s="22"/>
      <c r="I212" s="22"/>
      <c r="J212" s="396"/>
      <c r="K212" s="397"/>
      <c r="L212" s="22"/>
      <c r="M212" s="397"/>
      <c r="N212" s="22"/>
      <c r="O212" s="398"/>
      <c r="P212" s="22"/>
      <c r="Q212" s="397"/>
      <c r="R212" s="22"/>
      <c r="S212" s="22"/>
      <c r="T212" s="22"/>
      <c r="U212" s="22"/>
      <c r="V212" s="156"/>
      <c r="W212" s="194"/>
      <c r="X212" s="194"/>
      <c r="Y212" s="194"/>
      <c r="Z212" s="194"/>
      <c r="AA212" s="194"/>
      <c r="AB212" s="194"/>
      <c r="AC212" s="194"/>
      <c r="AD212" s="194"/>
    </row>
    <row r="213" ht="15.75" customHeight="1">
      <c r="A213" s="194"/>
      <c r="B213" s="194"/>
      <c r="C213" s="194"/>
      <c r="D213" s="391"/>
      <c r="J213" s="392"/>
      <c r="K213" s="393"/>
      <c r="L213" s="22"/>
      <c r="M213" s="393"/>
      <c r="N213" s="22"/>
      <c r="O213" s="394"/>
      <c r="P213" s="22"/>
      <c r="Q213" s="393"/>
      <c r="R213" s="22"/>
      <c r="S213" s="22"/>
      <c r="T213" s="22"/>
      <c r="U213" s="22"/>
      <c r="V213" s="156"/>
      <c r="W213" s="194"/>
      <c r="X213" s="194"/>
      <c r="Y213" s="194"/>
      <c r="Z213" s="194"/>
      <c r="AA213" s="194"/>
      <c r="AB213" s="194"/>
      <c r="AC213" s="194"/>
      <c r="AD213" s="194"/>
    </row>
    <row r="214" ht="15.75" customHeight="1">
      <c r="A214" s="194"/>
      <c r="B214" s="194"/>
      <c r="C214" s="194"/>
      <c r="D214" s="395"/>
      <c r="E214" s="22"/>
      <c r="F214" s="22"/>
      <c r="G214" s="22"/>
      <c r="H214" s="22"/>
      <c r="I214" s="22"/>
      <c r="J214" s="396"/>
      <c r="K214" s="397"/>
      <c r="L214" s="22"/>
      <c r="M214" s="397"/>
      <c r="N214" s="22"/>
      <c r="O214" s="398"/>
      <c r="P214" s="22"/>
      <c r="Q214" s="397"/>
      <c r="R214" s="22"/>
      <c r="S214" s="22"/>
      <c r="T214" s="22"/>
      <c r="U214" s="22"/>
      <c r="V214" s="156"/>
      <c r="W214" s="194"/>
      <c r="X214" s="194"/>
      <c r="Y214" s="194"/>
      <c r="Z214" s="194"/>
      <c r="AA214" s="194"/>
      <c r="AB214" s="194"/>
      <c r="AC214" s="194"/>
      <c r="AD214" s="194"/>
    </row>
    <row r="215" ht="15.75" customHeight="1">
      <c r="A215" s="194"/>
      <c r="B215" s="194"/>
      <c r="C215" s="194"/>
      <c r="D215" s="391"/>
      <c r="J215" s="392"/>
      <c r="K215" s="393"/>
      <c r="L215" s="22"/>
      <c r="M215" s="393"/>
      <c r="N215" s="22"/>
      <c r="O215" s="394"/>
      <c r="P215" s="22"/>
      <c r="Q215" s="393"/>
      <c r="R215" s="22"/>
      <c r="S215" s="22"/>
      <c r="T215" s="22"/>
      <c r="U215" s="22"/>
      <c r="V215" s="156"/>
      <c r="W215" s="194"/>
      <c r="X215" s="194"/>
      <c r="Y215" s="194"/>
      <c r="Z215" s="194"/>
      <c r="AA215" s="194"/>
      <c r="AB215" s="194"/>
      <c r="AC215" s="194"/>
      <c r="AD215" s="194"/>
    </row>
    <row r="216" ht="15.75" customHeight="1">
      <c r="A216" s="194"/>
      <c r="B216" s="194"/>
      <c r="C216" s="194"/>
      <c r="D216" s="395"/>
      <c r="E216" s="22"/>
      <c r="F216" s="22"/>
      <c r="G216" s="22"/>
      <c r="H216" s="22"/>
      <c r="I216" s="22"/>
      <c r="J216" s="396"/>
      <c r="K216" s="397"/>
      <c r="L216" s="22"/>
      <c r="M216" s="397"/>
      <c r="N216" s="22"/>
      <c r="O216" s="398"/>
      <c r="P216" s="22"/>
      <c r="Q216" s="397"/>
      <c r="R216" s="22"/>
      <c r="S216" s="22"/>
      <c r="T216" s="22"/>
      <c r="U216" s="22"/>
      <c r="V216" s="156"/>
      <c r="W216" s="194"/>
      <c r="X216" s="194"/>
      <c r="Y216" s="194"/>
      <c r="Z216" s="194"/>
      <c r="AA216" s="194"/>
      <c r="AB216" s="194"/>
      <c r="AC216" s="194"/>
      <c r="AD216" s="194"/>
    </row>
    <row r="217" ht="15.75" customHeight="1">
      <c r="A217" s="194"/>
      <c r="B217" s="194"/>
      <c r="C217" s="194"/>
      <c r="D217" s="391"/>
      <c r="J217" s="392"/>
      <c r="K217" s="393"/>
      <c r="L217" s="22"/>
      <c r="M217" s="393"/>
      <c r="N217" s="22"/>
      <c r="O217" s="394"/>
      <c r="P217" s="22"/>
      <c r="Q217" s="393"/>
      <c r="R217" s="22"/>
      <c r="S217" s="22"/>
      <c r="T217" s="22"/>
      <c r="U217" s="22"/>
      <c r="V217" s="156"/>
      <c r="W217" s="194"/>
      <c r="X217" s="194"/>
      <c r="Y217" s="194"/>
      <c r="Z217" s="194"/>
      <c r="AA217" s="194"/>
      <c r="AB217" s="194"/>
      <c r="AC217" s="194"/>
      <c r="AD217" s="194"/>
    </row>
    <row r="218" ht="15.75" customHeight="1">
      <c r="A218" s="194"/>
      <c r="B218" s="194"/>
      <c r="C218" s="194"/>
      <c r="D218" s="395"/>
      <c r="E218" s="22"/>
      <c r="F218" s="22"/>
      <c r="G218" s="22"/>
      <c r="H218" s="22"/>
      <c r="I218" s="22"/>
      <c r="J218" s="396"/>
      <c r="K218" s="397"/>
      <c r="L218" s="22"/>
      <c r="M218" s="397"/>
      <c r="N218" s="22"/>
      <c r="O218" s="398"/>
      <c r="P218" s="22"/>
      <c r="Q218" s="397"/>
      <c r="R218" s="22"/>
      <c r="S218" s="22"/>
      <c r="T218" s="22"/>
      <c r="U218" s="22"/>
      <c r="V218" s="156"/>
      <c r="W218" s="194"/>
      <c r="X218" s="194"/>
      <c r="Y218" s="194"/>
      <c r="Z218" s="194"/>
      <c r="AA218" s="194"/>
      <c r="AB218" s="194"/>
      <c r="AC218" s="194"/>
      <c r="AD218" s="194"/>
    </row>
    <row r="219" ht="15.75" customHeight="1">
      <c r="A219" s="194"/>
      <c r="B219" s="194"/>
      <c r="C219" s="194"/>
      <c r="D219" s="391"/>
      <c r="J219" s="392"/>
      <c r="K219" s="393"/>
      <c r="L219" s="22"/>
      <c r="M219" s="393"/>
      <c r="N219" s="22"/>
      <c r="O219" s="394"/>
      <c r="P219" s="22"/>
      <c r="Q219" s="393"/>
      <c r="R219" s="22"/>
      <c r="S219" s="22"/>
      <c r="T219" s="22"/>
      <c r="U219" s="22"/>
      <c r="V219" s="156"/>
      <c r="W219" s="194"/>
      <c r="X219" s="194"/>
      <c r="Y219" s="194"/>
      <c r="Z219" s="194"/>
      <c r="AA219" s="194"/>
      <c r="AB219" s="194"/>
      <c r="AC219" s="194"/>
      <c r="AD219" s="194"/>
    </row>
    <row r="220" ht="15.75" customHeight="1">
      <c r="A220" s="194"/>
      <c r="B220" s="194"/>
      <c r="C220" s="194"/>
      <c r="D220" s="395"/>
      <c r="E220" s="22"/>
      <c r="F220" s="22"/>
      <c r="G220" s="22"/>
      <c r="H220" s="22"/>
      <c r="I220" s="22"/>
      <c r="J220" s="396"/>
      <c r="K220" s="397"/>
      <c r="L220" s="22"/>
      <c r="M220" s="397"/>
      <c r="N220" s="22"/>
      <c r="O220" s="398"/>
      <c r="P220" s="22"/>
      <c r="Q220" s="397"/>
      <c r="R220" s="22"/>
      <c r="S220" s="22"/>
      <c r="T220" s="22"/>
      <c r="U220" s="22"/>
      <c r="V220" s="156"/>
      <c r="W220" s="194"/>
      <c r="X220" s="194"/>
      <c r="Y220" s="194"/>
      <c r="Z220" s="194"/>
      <c r="AA220" s="194"/>
      <c r="AB220" s="194"/>
      <c r="AC220" s="194"/>
      <c r="AD220" s="194"/>
    </row>
    <row r="221" ht="15.75" customHeight="1">
      <c r="A221" s="194"/>
      <c r="B221" s="194"/>
      <c r="C221" s="194"/>
      <c r="D221" s="391"/>
      <c r="J221" s="392"/>
      <c r="K221" s="393"/>
      <c r="L221" s="22"/>
      <c r="M221" s="393"/>
      <c r="N221" s="22"/>
      <c r="O221" s="394"/>
      <c r="P221" s="22"/>
      <c r="Q221" s="393"/>
      <c r="R221" s="22"/>
      <c r="S221" s="22"/>
      <c r="T221" s="22"/>
      <c r="U221" s="22"/>
      <c r="V221" s="156"/>
      <c r="W221" s="194"/>
      <c r="X221" s="194"/>
      <c r="Y221" s="194"/>
      <c r="Z221" s="194"/>
      <c r="AA221" s="194"/>
      <c r="AB221" s="194"/>
      <c r="AC221" s="194"/>
      <c r="AD221" s="194"/>
    </row>
    <row r="222" ht="15.75" customHeight="1">
      <c r="A222" s="194"/>
      <c r="B222" s="194"/>
      <c r="C222" s="194"/>
      <c r="D222" s="395"/>
      <c r="E222" s="22"/>
      <c r="F222" s="22"/>
      <c r="G222" s="22"/>
      <c r="H222" s="22"/>
      <c r="I222" s="22"/>
      <c r="J222" s="396"/>
      <c r="K222" s="397"/>
      <c r="L222" s="22"/>
      <c r="M222" s="397"/>
      <c r="N222" s="22"/>
      <c r="O222" s="398"/>
      <c r="P222" s="22"/>
      <c r="Q222" s="397"/>
      <c r="R222" s="22"/>
      <c r="S222" s="22"/>
      <c r="T222" s="22"/>
      <c r="U222" s="22"/>
      <c r="V222" s="156"/>
      <c r="W222" s="194"/>
      <c r="X222" s="194"/>
      <c r="Y222" s="194"/>
      <c r="Z222" s="194"/>
      <c r="AA222" s="194"/>
      <c r="AB222" s="194"/>
      <c r="AC222" s="194"/>
      <c r="AD222" s="194"/>
    </row>
    <row r="223" ht="15.75" customHeight="1">
      <c r="A223" s="194"/>
      <c r="B223" s="194"/>
      <c r="C223" s="194"/>
      <c r="D223" s="391"/>
      <c r="J223" s="392"/>
      <c r="K223" s="393"/>
      <c r="L223" s="22"/>
      <c r="M223" s="393"/>
      <c r="N223" s="22"/>
      <c r="O223" s="394"/>
      <c r="P223" s="22"/>
      <c r="Q223" s="393"/>
      <c r="R223" s="22"/>
      <c r="S223" s="22"/>
      <c r="T223" s="22"/>
      <c r="U223" s="22"/>
      <c r="V223" s="156"/>
      <c r="W223" s="194"/>
      <c r="X223" s="194"/>
      <c r="Y223" s="194"/>
      <c r="Z223" s="194"/>
      <c r="AA223" s="194"/>
      <c r="AB223" s="194"/>
      <c r="AC223" s="194"/>
      <c r="AD223" s="194"/>
    </row>
    <row r="224" ht="15.75" customHeight="1">
      <c r="A224" s="194"/>
      <c r="B224" s="194"/>
      <c r="C224" s="194"/>
      <c r="D224" s="395"/>
      <c r="E224" s="22"/>
      <c r="F224" s="22"/>
      <c r="G224" s="22"/>
      <c r="H224" s="22"/>
      <c r="I224" s="22"/>
      <c r="J224" s="396"/>
      <c r="K224" s="397"/>
      <c r="L224" s="22"/>
      <c r="M224" s="397"/>
      <c r="N224" s="22"/>
      <c r="O224" s="398"/>
      <c r="P224" s="22"/>
      <c r="Q224" s="397"/>
      <c r="R224" s="22"/>
      <c r="S224" s="22"/>
      <c r="T224" s="22"/>
      <c r="U224" s="22"/>
      <c r="V224" s="156"/>
      <c r="W224" s="194"/>
      <c r="X224" s="194"/>
      <c r="Y224" s="194"/>
      <c r="Z224" s="194"/>
      <c r="AA224" s="194"/>
      <c r="AB224" s="194"/>
      <c r="AC224" s="194"/>
      <c r="AD224" s="194"/>
    </row>
    <row r="225" ht="15.75" customHeight="1">
      <c r="A225" s="194"/>
      <c r="B225" s="194"/>
      <c r="C225" s="194"/>
      <c r="D225" s="391"/>
      <c r="J225" s="392"/>
      <c r="K225" s="393"/>
      <c r="L225" s="22"/>
      <c r="M225" s="393"/>
      <c r="N225" s="22"/>
      <c r="O225" s="394"/>
      <c r="P225" s="22"/>
      <c r="Q225" s="393"/>
      <c r="R225" s="22"/>
      <c r="S225" s="22"/>
      <c r="T225" s="22"/>
      <c r="U225" s="22"/>
      <c r="V225" s="156"/>
      <c r="W225" s="194"/>
      <c r="X225" s="194"/>
      <c r="Y225" s="194"/>
      <c r="Z225" s="194"/>
      <c r="AA225" s="194"/>
      <c r="AB225" s="194"/>
      <c r="AC225" s="194"/>
      <c r="AD225" s="194"/>
    </row>
    <row r="226" ht="15.75" customHeight="1">
      <c r="A226" s="194"/>
      <c r="B226" s="194"/>
      <c r="C226" s="194"/>
      <c r="D226" s="395"/>
      <c r="E226" s="22"/>
      <c r="F226" s="22"/>
      <c r="G226" s="22"/>
      <c r="H226" s="22"/>
      <c r="I226" s="22"/>
      <c r="J226" s="396"/>
      <c r="K226" s="397"/>
      <c r="L226" s="22"/>
      <c r="M226" s="397"/>
      <c r="N226" s="22"/>
      <c r="O226" s="398"/>
      <c r="P226" s="22"/>
      <c r="Q226" s="397"/>
      <c r="R226" s="22"/>
      <c r="S226" s="22"/>
      <c r="T226" s="22"/>
      <c r="U226" s="22"/>
      <c r="V226" s="156"/>
      <c r="W226" s="194"/>
      <c r="X226" s="194"/>
      <c r="Y226" s="194"/>
      <c r="Z226" s="194"/>
      <c r="AA226" s="194"/>
      <c r="AB226" s="194"/>
      <c r="AC226" s="194"/>
      <c r="AD226" s="194"/>
    </row>
    <row r="227" ht="15.75" customHeight="1">
      <c r="A227" s="194"/>
      <c r="B227" s="194"/>
      <c r="C227" s="194"/>
      <c r="D227" s="391"/>
      <c r="J227" s="392"/>
      <c r="K227" s="393"/>
      <c r="L227" s="22"/>
      <c r="M227" s="393"/>
      <c r="N227" s="22"/>
      <c r="O227" s="394"/>
      <c r="P227" s="22"/>
      <c r="Q227" s="393"/>
      <c r="R227" s="22"/>
      <c r="S227" s="22"/>
      <c r="T227" s="22"/>
      <c r="U227" s="22"/>
      <c r="V227" s="156"/>
      <c r="W227" s="194"/>
      <c r="X227" s="194"/>
      <c r="Y227" s="194"/>
      <c r="Z227" s="194"/>
      <c r="AA227" s="194"/>
      <c r="AB227" s="194"/>
      <c r="AC227" s="194"/>
      <c r="AD227" s="194"/>
    </row>
    <row r="228" ht="15.75" customHeight="1">
      <c r="A228" s="194"/>
      <c r="B228" s="194"/>
      <c r="C228" s="194"/>
      <c r="D228" s="395"/>
      <c r="E228" s="22"/>
      <c r="F228" s="22"/>
      <c r="G228" s="22"/>
      <c r="H228" s="22"/>
      <c r="I228" s="22"/>
      <c r="J228" s="396"/>
      <c r="K228" s="397"/>
      <c r="L228" s="22"/>
      <c r="M228" s="397"/>
      <c r="N228" s="22"/>
      <c r="O228" s="398"/>
      <c r="P228" s="22"/>
      <c r="Q228" s="397"/>
      <c r="R228" s="22"/>
      <c r="S228" s="22"/>
      <c r="T228" s="22"/>
      <c r="U228" s="22"/>
      <c r="V228" s="156"/>
      <c r="W228" s="194"/>
      <c r="X228" s="194"/>
      <c r="Y228" s="194"/>
      <c r="Z228" s="194"/>
      <c r="AA228" s="194"/>
      <c r="AB228" s="194"/>
      <c r="AC228" s="194"/>
      <c r="AD228" s="194"/>
    </row>
    <row r="229" ht="15.75" customHeight="1">
      <c r="A229" s="194"/>
      <c r="B229" s="194"/>
      <c r="C229" s="194"/>
      <c r="D229" s="391"/>
      <c r="J229" s="392"/>
      <c r="K229" s="393"/>
      <c r="L229" s="22"/>
      <c r="M229" s="393"/>
      <c r="N229" s="22"/>
      <c r="O229" s="394"/>
      <c r="P229" s="22"/>
      <c r="Q229" s="393"/>
      <c r="R229" s="22"/>
      <c r="S229" s="22"/>
      <c r="T229" s="22"/>
      <c r="U229" s="22"/>
      <c r="V229" s="156"/>
      <c r="W229" s="194"/>
      <c r="X229" s="194"/>
      <c r="Y229" s="194"/>
      <c r="Z229" s="194"/>
      <c r="AA229" s="194"/>
      <c r="AB229" s="194"/>
      <c r="AC229" s="194"/>
      <c r="AD229" s="194"/>
    </row>
    <row r="230" ht="15.75" customHeight="1">
      <c r="A230" s="194"/>
      <c r="B230" s="194"/>
      <c r="C230" s="194"/>
      <c r="D230" s="287"/>
      <c r="E230" s="22"/>
      <c r="F230" s="22"/>
      <c r="G230" s="22"/>
      <c r="H230" s="22"/>
      <c r="I230" s="22"/>
      <c r="J230" s="396"/>
      <c r="K230" s="397"/>
      <c r="L230" s="22"/>
      <c r="M230" s="397"/>
      <c r="N230" s="22"/>
      <c r="O230" s="398"/>
      <c r="P230" s="22"/>
      <c r="Q230" s="397"/>
      <c r="R230" s="22"/>
      <c r="S230" s="22"/>
      <c r="T230" s="22"/>
      <c r="U230" s="22"/>
      <c r="V230" s="156"/>
      <c r="W230" s="194"/>
      <c r="X230" s="194"/>
      <c r="Y230" s="194"/>
      <c r="Z230" s="194"/>
      <c r="AA230" s="194"/>
      <c r="AB230" s="194"/>
      <c r="AC230" s="194"/>
      <c r="AD230" s="194"/>
    </row>
    <row r="231" ht="15.75" customHeight="1">
      <c r="A231" s="194"/>
      <c r="B231" s="194"/>
      <c r="C231" s="194"/>
      <c r="D231" s="425"/>
      <c r="E231" s="68"/>
      <c r="F231" s="68"/>
      <c r="G231" s="68"/>
      <c r="H231" s="68"/>
      <c r="I231" s="68"/>
      <c r="J231" s="426"/>
      <c r="K231" s="427"/>
      <c r="L231" s="325"/>
      <c r="M231" s="427"/>
      <c r="N231" s="325"/>
      <c r="O231" s="428"/>
      <c r="P231" s="325"/>
      <c r="Q231" s="427"/>
      <c r="R231" s="325"/>
      <c r="S231" s="325"/>
      <c r="T231" s="325"/>
      <c r="U231" s="325"/>
      <c r="V231" s="184"/>
      <c r="W231" s="194"/>
      <c r="X231" s="194"/>
      <c r="Y231" s="194"/>
      <c r="Z231" s="194"/>
      <c r="AA231" s="194"/>
      <c r="AB231" s="194"/>
      <c r="AC231" s="194"/>
      <c r="AD231" s="194"/>
    </row>
    <row r="232" ht="15.75" customHeight="1">
      <c r="A232" s="194"/>
      <c r="B232" s="194"/>
      <c r="C232" s="194"/>
      <c r="D232" s="194"/>
      <c r="E232" s="194"/>
      <c r="F232" s="194"/>
      <c r="G232" s="429"/>
      <c r="H232" s="194"/>
      <c r="I232" s="194"/>
      <c r="J232" s="194"/>
      <c r="K232" s="194"/>
      <c r="L232" s="194"/>
      <c r="M232" s="194"/>
      <c r="N232" s="194"/>
      <c r="O232" s="194"/>
      <c r="P232" s="194"/>
      <c r="Q232" s="194"/>
      <c r="R232" s="194"/>
      <c r="S232" s="194"/>
      <c r="T232" s="194"/>
      <c r="U232" s="194"/>
      <c r="V232" s="194"/>
      <c r="W232" s="194"/>
      <c r="X232" s="194"/>
      <c r="Y232" s="194"/>
      <c r="Z232" s="194"/>
      <c r="AA232" s="194"/>
      <c r="AB232" s="194"/>
      <c r="AC232" s="194"/>
      <c r="AD232" s="194"/>
    </row>
    <row r="233" ht="15.75" customHeight="1">
      <c r="A233" s="194"/>
      <c r="B233" s="194"/>
      <c r="C233" s="194"/>
      <c r="D233" s="194"/>
      <c r="E233" s="194"/>
      <c r="F233" s="194"/>
      <c r="G233" s="429"/>
      <c r="H233" s="194"/>
      <c r="I233" s="194"/>
      <c r="J233" s="194"/>
      <c r="K233" s="194"/>
      <c r="L233" s="194"/>
      <c r="M233" s="194"/>
      <c r="N233" s="194"/>
      <c r="O233" s="194"/>
      <c r="P233" s="194"/>
      <c r="Q233" s="194"/>
      <c r="R233" s="194"/>
      <c r="S233" s="194"/>
      <c r="T233" s="194"/>
      <c r="U233" s="194"/>
      <c r="V233" s="194"/>
      <c r="W233" s="194"/>
      <c r="X233" s="194"/>
      <c r="Y233" s="194"/>
      <c r="Z233" s="194"/>
      <c r="AA233" s="194"/>
      <c r="AB233" s="194"/>
      <c r="AC233" s="194"/>
      <c r="AD233" s="194"/>
    </row>
    <row r="234" ht="15.75" customHeight="1">
      <c r="A234" s="194"/>
      <c r="B234" s="194"/>
      <c r="C234" s="194"/>
      <c r="D234" s="194"/>
      <c r="E234" s="194"/>
      <c r="F234" s="194"/>
      <c r="G234" s="429"/>
      <c r="H234" s="194"/>
      <c r="I234" s="194"/>
      <c r="J234" s="194"/>
      <c r="K234" s="194"/>
      <c r="L234" s="194"/>
      <c r="M234" s="194"/>
      <c r="N234" s="194"/>
      <c r="O234" s="194"/>
      <c r="P234" s="194"/>
      <c r="Q234" s="194"/>
      <c r="R234" s="194"/>
      <c r="S234" s="194"/>
      <c r="T234" s="194"/>
      <c r="U234" s="194"/>
      <c r="V234" s="194"/>
      <c r="W234" s="194"/>
      <c r="X234" s="194"/>
      <c r="Y234" s="194"/>
      <c r="Z234" s="194"/>
      <c r="AA234" s="194"/>
      <c r="AB234" s="194"/>
      <c r="AC234" s="194"/>
      <c r="AD234" s="194"/>
    </row>
    <row r="235" ht="15.75" customHeight="1">
      <c r="A235" s="194"/>
      <c r="B235" s="194"/>
      <c r="C235" s="194"/>
      <c r="D235" s="194"/>
      <c r="E235" s="194"/>
      <c r="F235" s="194"/>
      <c r="G235" s="429"/>
      <c r="H235" s="194"/>
      <c r="I235" s="194"/>
      <c r="J235" s="194"/>
      <c r="K235" s="194"/>
      <c r="L235" s="194"/>
      <c r="M235" s="194"/>
      <c r="N235" s="194"/>
      <c r="O235" s="194"/>
      <c r="P235" s="194"/>
      <c r="Q235" s="194"/>
      <c r="R235" s="194"/>
      <c r="S235" s="194"/>
      <c r="T235" s="194"/>
      <c r="U235" s="194"/>
      <c r="V235" s="194"/>
      <c r="W235" s="194"/>
      <c r="X235" s="194"/>
      <c r="Y235" s="194"/>
      <c r="Z235" s="194"/>
      <c r="AA235" s="194"/>
      <c r="AB235" s="194"/>
      <c r="AC235" s="194"/>
      <c r="AD235" s="194"/>
    </row>
    <row r="236" ht="15.75" customHeight="1">
      <c r="A236" s="194"/>
      <c r="B236" s="194"/>
      <c r="C236" s="194"/>
      <c r="D236" s="194"/>
      <c r="E236" s="194"/>
      <c r="F236" s="194"/>
      <c r="G236" s="429"/>
      <c r="H236" s="194"/>
      <c r="I236" s="194"/>
      <c r="J236" s="194"/>
      <c r="K236" s="194"/>
      <c r="L236" s="194"/>
      <c r="M236" s="194"/>
      <c r="N236" s="194"/>
      <c r="O236" s="194"/>
      <c r="P236" s="194"/>
      <c r="Q236" s="194"/>
      <c r="R236" s="194"/>
      <c r="S236" s="194"/>
      <c r="T236" s="194"/>
      <c r="U236" s="194"/>
      <c r="V236" s="194"/>
      <c r="W236" s="194"/>
      <c r="X236" s="194"/>
      <c r="Y236" s="194"/>
      <c r="Z236" s="194"/>
      <c r="AA236" s="194"/>
      <c r="AB236" s="194"/>
      <c r="AC236" s="194"/>
      <c r="AD236" s="194"/>
    </row>
    <row r="237" ht="15.75" customHeight="1">
      <c r="A237" s="194"/>
      <c r="B237" s="194"/>
      <c r="C237" s="194"/>
      <c r="D237" s="194"/>
      <c r="E237" s="194"/>
      <c r="F237" s="194"/>
      <c r="G237" s="429"/>
      <c r="H237" s="194"/>
      <c r="I237" s="194"/>
      <c r="J237" s="194"/>
      <c r="K237" s="194"/>
      <c r="L237" s="194"/>
      <c r="M237" s="194"/>
      <c r="N237" s="194"/>
      <c r="O237" s="194"/>
      <c r="P237" s="194"/>
      <c r="Q237" s="194"/>
      <c r="R237" s="194"/>
      <c r="S237" s="194"/>
      <c r="T237" s="194"/>
      <c r="U237" s="194"/>
      <c r="V237" s="194"/>
      <c r="W237" s="194"/>
      <c r="X237" s="194"/>
      <c r="Y237" s="194"/>
      <c r="Z237" s="194"/>
      <c r="AA237" s="194"/>
      <c r="AB237" s="194"/>
      <c r="AC237" s="194"/>
      <c r="AD237" s="194"/>
    </row>
    <row r="238" ht="15.75" customHeight="1">
      <c r="A238" s="194"/>
      <c r="B238" s="194"/>
      <c r="C238" s="194"/>
      <c r="D238" s="194"/>
      <c r="E238" s="194"/>
      <c r="F238" s="194"/>
      <c r="G238" s="429"/>
      <c r="H238" s="194"/>
      <c r="I238" s="194"/>
      <c r="J238" s="194"/>
      <c r="K238" s="194"/>
      <c r="L238" s="194"/>
      <c r="M238" s="194"/>
      <c r="N238" s="194"/>
      <c r="O238" s="194"/>
      <c r="P238" s="194"/>
      <c r="Q238" s="194"/>
      <c r="R238" s="194"/>
      <c r="S238" s="194"/>
      <c r="T238" s="194"/>
      <c r="U238" s="194"/>
      <c r="V238" s="194"/>
      <c r="W238" s="194"/>
      <c r="X238" s="194"/>
      <c r="Y238" s="194"/>
      <c r="Z238" s="194"/>
      <c r="AA238" s="194"/>
      <c r="AB238" s="194"/>
      <c r="AC238" s="194"/>
      <c r="AD238" s="194"/>
    </row>
    <row r="239" ht="15.75" customHeight="1">
      <c r="A239" s="194"/>
      <c r="B239" s="194"/>
      <c r="C239" s="194"/>
      <c r="D239" s="194"/>
      <c r="E239" s="194"/>
      <c r="F239" s="194"/>
      <c r="G239" s="429"/>
      <c r="H239" s="194"/>
      <c r="I239" s="194"/>
      <c r="J239" s="194"/>
      <c r="K239" s="194"/>
      <c r="L239" s="194"/>
      <c r="M239" s="194"/>
      <c r="N239" s="194"/>
      <c r="O239" s="194"/>
      <c r="P239" s="194"/>
      <c r="Q239" s="194"/>
      <c r="R239" s="194"/>
      <c r="S239" s="194"/>
      <c r="T239" s="194"/>
      <c r="U239" s="194"/>
      <c r="V239" s="194"/>
      <c r="W239" s="194"/>
      <c r="X239" s="194"/>
      <c r="Y239" s="194"/>
      <c r="Z239" s="194"/>
      <c r="AA239" s="194"/>
      <c r="AB239" s="194"/>
      <c r="AC239" s="194"/>
      <c r="AD239" s="194"/>
    </row>
    <row r="240" ht="15.75" customHeight="1">
      <c r="A240" s="194"/>
      <c r="B240" s="194"/>
      <c r="C240" s="194"/>
      <c r="D240" s="194"/>
      <c r="E240" s="194"/>
      <c r="F240" s="194"/>
      <c r="G240" s="429"/>
      <c r="H240" s="194"/>
      <c r="I240" s="194"/>
      <c r="J240" s="194"/>
      <c r="K240" s="194"/>
      <c r="L240" s="194"/>
      <c r="M240" s="194"/>
      <c r="N240" s="194"/>
      <c r="O240" s="194"/>
      <c r="P240" s="194"/>
      <c r="Q240" s="194"/>
      <c r="R240" s="194"/>
      <c r="S240" s="194"/>
      <c r="T240" s="194"/>
      <c r="U240" s="194"/>
      <c r="V240" s="194"/>
      <c r="W240" s="194"/>
      <c r="X240" s="194"/>
      <c r="Y240" s="194"/>
      <c r="Z240" s="194"/>
      <c r="AA240" s="194"/>
      <c r="AB240" s="194"/>
      <c r="AC240" s="194"/>
      <c r="AD240" s="194"/>
    </row>
    <row r="241" ht="15.75" customHeight="1">
      <c r="A241" s="194"/>
      <c r="B241" s="194"/>
      <c r="C241" s="194"/>
      <c r="D241" s="194"/>
      <c r="E241" s="194"/>
      <c r="F241" s="194"/>
      <c r="G241" s="429"/>
      <c r="H241" s="194"/>
      <c r="I241" s="194"/>
      <c r="J241" s="194"/>
      <c r="K241" s="194"/>
      <c r="L241" s="194"/>
      <c r="M241" s="194"/>
      <c r="N241" s="194"/>
      <c r="O241" s="194"/>
      <c r="P241" s="194"/>
      <c r="Q241" s="194"/>
      <c r="R241" s="194"/>
      <c r="S241" s="194"/>
      <c r="T241" s="194"/>
      <c r="U241" s="194"/>
      <c r="V241" s="194"/>
      <c r="W241" s="194"/>
      <c r="X241" s="194"/>
      <c r="Y241" s="194"/>
      <c r="Z241" s="194"/>
      <c r="AA241" s="194"/>
      <c r="AB241" s="194"/>
      <c r="AC241" s="194"/>
      <c r="AD241" s="194"/>
    </row>
    <row r="242" ht="15.75" customHeight="1">
      <c r="A242" s="194"/>
      <c r="B242" s="194"/>
      <c r="C242" s="194"/>
      <c r="D242" s="194"/>
      <c r="E242" s="194"/>
      <c r="F242" s="194"/>
      <c r="G242" s="429"/>
      <c r="H242" s="194"/>
      <c r="I242" s="194"/>
      <c r="J242" s="194"/>
      <c r="K242" s="194"/>
      <c r="L242" s="194"/>
      <c r="M242" s="194"/>
      <c r="N242" s="194"/>
      <c r="O242" s="194"/>
      <c r="P242" s="194"/>
      <c r="Q242" s="194"/>
      <c r="R242" s="194"/>
      <c r="S242" s="194"/>
      <c r="T242" s="194"/>
      <c r="U242" s="194"/>
      <c r="V242" s="194"/>
      <c r="W242" s="194"/>
      <c r="X242" s="194"/>
      <c r="Y242" s="194"/>
      <c r="Z242" s="194"/>
      <c r="AA242" s="194"/>
      <c r="AB242" s="194"/>
      <c r="AC242" s="194"/>
      <c r="AD242" s="194"/>
    </row>
    <row r="243" ht="15.75" customHeight="1">
      <c r="A243" s="194"/>
      <c r="B243" s="194"/>
      <c r="C243" s="194"/>
      <c r="D243" s="194"/>
      <c r="E243" s="194"/>
      <c r="F243" s="194"/>
      <c r="G243" s="429"/>
      <c r="H243" s="194"/>
      <c r="I243" s="194"/>
      <c r="J243" s="194"/>
      <c r="K243" s="194"/>
      <c r="L243" s="194"/>
      <c r="M243" s="194"/>
      <c r="N243" s="194"/>
      <c r="O243" s="194"/>
      <c r="P243" s="194"/>
      <c r="Q243" s="194"/>
      <c r="R243" s="194"/>
      <c r="S243" s="194"/>
      <c r="T243" s="194"/>
      <c r="U243" s="194"/>
      <c r="V243" s="194"/>
      <c r="W243" s="194"/>
      <c r="X243" s="194"/>
      <c r="Y243" s="194"/>
      <c r="Z243" s="194"/>
      <c r="AA243" s="194"/>
      <c r="AB243" s="194"/>
      <c r="AC243" s="194"/>
      <c r="AD243" s="194"/>
    </row>
    <row r="244" ht="15.75" customHeight="1">
      <c r="A244" s="194"/>
      <c r="B244" s="194"/>
      <c r="C244" s="194"/>
      <c r="D244" s="194"/>
      <c r="E244" s="194"/>
      <c r="F244" s="194"/>
      <c r="G244" s="429"/>
      <c r="H244" s="194"/>
      <c r="I244" s="194"/>
      <c r="J244" s="194"/>
      <c r="K244" s="194"/>
      <c r="L244" s="194"/>
      <c r="M244" s="194"/>
      <c r="N244" s="194"/>
      <c r="O244" s="194"/>
      <c r="P244" s="194"/>
      <c r="Q244" s="194"/>
      <c r="R244" s="194"/>
      <c r="S244" s="194"/>
      <c r="T244" s="194"/>
      <c r="U244" s="194"/>
      <c r="V244" s="194"/>
      <c r="W244" s="194"/>
      <c r="X244" s="194"/>
      <c r="Y244" s="194"/>
      <c r="Z244" s="194"/>
      <c r="AA244" s="194"/>
      <c r="AB244" s="194"/>
      <c r="AC244" s="194"/>
      <c r="AD244" s="194"/>
    </row>
    <row r="245" ht="15.75" customHeight="1">
      <c r="A245" s="194"/>
      <c r="B245" s="194"/>
      <c r="C245" s="194"/>
      <c r="D245" s="194"/>
      <c r="E245" s="194"/>
      <c r="F245" s="194"/>
      <c r="G245" s="429"/>
      <c r="H245" s="194"/>
      <c r="I245" s="194"/>
      <c r="J245" s="194"/>
      <c r="K245" s="194"/>
      <c r="L245" s="194"/>
      <c r="M245" s="194"/>
      <c r="N245" s="194"/>
      <c r="O245" s="194"/>
      <c r="P245" s="194"/>
      <c r="Q245" s="194"/>
      <c r="R245" s="194"/>
      <c r="S245" s="194"/>
      <c r="T245" s="194"/>
      <c r="U245" s="194"/>
      <c r="V245" s="194"/>
      <c r="W245" s="194"/>
      <c r="X245" s="194"/>
      <c r="Y245" s="194"/>
      <c r="Z245" s="194"/>
      <c r="AA245" s="194"/>
      <c r="AB245" s="194"/>
      <c r="AC245" s="194"/>
      <c r="AD245" s="194"/>
    </row>
    <row r="246" ht="15.75" customHeight="1">
      <c r="A246" s="194"/>
      <c r="B246" s="194"/>
      <c r="C246" s="194"/>
      <c r="D246" s="194"/>
      <c r="E246" s="194"/>
      <c r="F246" s="194"/>
      <c r="G246" s="429"/>
      <c r="H246" s="194"/>
      <c r="I246" s="194"/>
      <c r="J246" s="194"/>
      <c r="K246" s="194"/>
      <c r="L246" s="194"/>
      <c r="M246" s="194"/>
      <c r="N246" s="194"/>
      <c r="O246" s="194"/>
      <c r="P246" s="194"/>
      <c r="Q246" s="194"/>
      <c r="R246" s="194"/>
      <c r="S246" s="194"/>
      <c r="T246" s="194"/>
      <c r="U246" s="194"/>
      <c r="V246" s="194"/>
      <c r="W246" s="194"/>
      <c r="X246" s="194"/>
      <c r="Y246" s="194"/>
      <c r="Z246" s="194"/>
      <c r="AA246" s="194"/>
      <c r="AB246" s="194"/>
      <c r="AC246" s="194"/>
      <c r="AD246" s="194"/>
    </row>
    <row r="247" ht="15.75" customHeight="1">
      <c r="A247" s="194"/>
      <c r="B247" s="194"/>
      <c r="C247" s="194"/>
      <c r="D247" s="194"/>
      <c r="E247" s="194"/>
      <c r="F247" s="194"/>
      <c r="G247" s="429"/>
      <c r="H247" s="194"/>
      <c r="I247" s="194"/>
      <c r="J247" s="194"/>
      <c r="K247" s="194"/>
      <c r="L247" s="194"/>
      <c r="M247" s="194"/>
      <c r="N247" s="194"/>
      <c r="O247" s="194"/>
      <c r="P247" s="194"/>
      <c r="Q247" s="194"/>
      <c r="R247" s="194"/>
      <c r="S247" s="194"/>
      <c r="T247" s="194"/>
      <c r="U247" s="194"/>
      <c r="V247" s="194"/>
      <c r="W247" s="194"/>
      <c r="X247" s="194"/>
      <c r="Y247" s="194"/>
      <c r="Z247" s="194"/>
      <c r="AA247" s="194"/>
      <c r="AB247" s="194"/>
      <c r="AC247" s="194"/>
      <c r="AD247" s="194"/>
    </row>
    <row r="248" ht="15.75" customHeight="1">
      <c r="A248" s="194"/>
      <c r="B248" s="194"/>
      <c r="C248" s="194"/>
      <c r="D248" s="194"/>
      <c r="E248" s="194"/>
      <c r="F248" s="194"/>
      <c r="G248" s="429"/>
      <c r="H248" s="194"/>
      <c r="I248" s="194"/>
      <c r="J248" s="194"/>
      <c r="K248" s="194"/>
      <c r="L248" s="194"/>
      <c r="M248" s="194"/>
      <c r="N248" s="194"/>
      <c r="O248" s="194"/>
      <c r="P248" s="194"/>
      <c r="Q248" s="194"/>
      <c r="R248" s="194"/>
      <c r="S248" s="194"/>
      <c r="T248" s="194"/>
      <c r="U248" s="194"/>
      <c r="V248" s="194"/>
      <c r="W248" s="194"/>
      <c r="X248" s="194"/>
      <c r="Y248" s="194"/>
      <c r="Z248" s="194"/>
      <c r="AA248" s="194"/>
      <c r="AB248" s="194"/>
      <c r="AC248" s="194"/>
      <c r="AD248" s="194"/>
    </row>
    <row r="249" ht="15.75" customHeight="1">
      <c r="A249" s="194"/>
      <c r="B249" s="194"/>
      <c r="C249" s="194"/>
      <c r="D249" s="194"/>
      <c r="E249" s="194"/>
      <c r="F249" s="194"/>
      <c r="G249" s="429"/>
      <c r="H249" s="194"/>
      <c r="I249" s="194"/>
      <c r="J249" s="194"/>
      <c r="K249" s="194"/>
      <c r="L249" s="194"/>
      <c r="M249" s="194"/>
      <c r="N249" s="194"/>
      <c r="O249" s="194"/>
      <c r="P249" s="194"/>
      <c r="Q249" s="194"/>
      <c r="R249" s="194"/>
      <c r="S249" s="194"/>
      <c r="T249" s="194"/>
      <c r="U249" s="194"/>
      <c r="V249" s="194"/>
      <c r="W249" s="194"/>
      <c r="X249" s="194"/>
      <c r="Y249" s="194"/>
      <c r="Z249" s="194"/>
      <c r="AA249" s="194"/>
      <c r="AB249" s="194"/>
      <c r="AC249" s="194"/>
      <c r="AD249" s="194"/>
    </row>
    <row r="250" ht="15.75" customHeight="1">
      <c r="A250" s="194"/>
      <c r="B250" s="194"/>
      <c r="C250" s="194"/>
      <c r="D250" s="194"/>
      <c r="E250" s="194"/>
      <c r="F250" s="194"/>
      <c r="G250" s="429"/>
      <c r="H250" s="194"/>
      <c r="I250" s="194"/>
      <c r="J250" s="194"/>
      <c r="K250" s="194"/>
      <c r="L250" s="194"/>
      <c r="M250" s="194"/>
      <c r="N250" s="194"/>
      <c r="O250" s="194"/>
      <c r="P250" s="194"/>
      <c r="Q250" s="194"/>
      <c r="R250" s="194"/>
      <c r="S250" s="194"/>
      <c r="T250" s="194"/>
      <c r="U250" s="194"/>
      <c r="V250" s="194"/>
      <c r="W250" s="194"/>
      <c r="X250" s="194"/>
      <c r="Y250" s="194"/>
      <c r="Z250" s="194"/>
      <c r="AA250" s="194"/>
      <c r="AB250" s="194"/>
      <c r="AC250" s="194"/>
      <c r="AD250" s="194"/>
    </row>
    <row r="251" ht="15.75" customHeight="1">
      <c r="A251" s="194"/>
      <c r="B251" s="194"/>
      <c r="C251" s="194"/>
      <c r="D251" s="194"/>
      <c r="E251" s="194"/>
      <c r="F251" s="194"/>
      <c r="G251" s="429"/>
      <c r="H251" s="194"/>
      <c r="I251" s="194"/>
      <c r="J251" s="194"/>
      <c r="K251" s="194"/>
      <c r="L251" s="194"/>
      <c r="M251" s="194"/>
      <c r="N251" s="194"/>
      <c r="O251" s="194"/>
      <c r="P251" s="194"/>
      <c r="Q251" s="194"/>
      <c r="R251" s="194"/>
      <c r="S251" s="194"/>
      <c r="T251" s="194"/>
      <c r="U251" s="194"/>
      <c r="V251" s="194"/>
      <c r="W251" s="194"/>
      <c r="X251" s="194"/>
      <c r="Y251" s="194"/>
      <c r="Z251" s="194"/>
      <c r="AA251" s="194"/>
      <c r="AB251" s="194"/>
      <c r="AC251" s="194"/>
      <c r="AD251" s="194"/>
    </row>
    <row r="252" ht="15.75" customHeight="1">
      <c r="A252" s="194"/>
      <c r="B252" s="194"/>
      <c r="C252" s="194"/>
      <c r="D252" s="194"/>
      <c r="E252" s="194"/>
      <c r="F252" s="194"/>
      <c r="G252" s="429"/>
      <c r="H252" s="194"/>
      <c r="I252" s="194"/>
      <c r="J252" s="194"/>
      <c r="K252" s="194"/>
      <c r="L252" s="194"/>
      <c r="M252" s="194"/>
      <c r="N252" s="194"/>
      <c r="O252" s="194"/>
      <c r="P252" s="194"/>
      <c r="Q252" s="194"/>
      <c r="R252" s="194"/>
      <c r="S252" s="194"/>
      <c r="T252" s="194"/>
      <c r="U252" s="194"/>
      <c r="V252" s="194"/>
      <c r="W252" s="194"/>
      <c r="X252" s="194"/>
      <c r="Y252" s="194"/>
      <c r="Z252" s="194"/>
      <c r="AA252" s="194"/>
      <c r="AB252" s="194"/>
      <c r="AC252" s="194"/>
      <c r="AD252" s="194"/>
    </row>
    <row r="253" ht="15.75" customHeight="1">
      <c r="A253" s="194"/>
      <c r="B253" s="194"/>
      <c r="C253" s="194"/>
      <c r="D253" s="194"/>
      <c r="E253" s="194"/>
      <c r="F253" s="194"/>
      <c r="G253" s="429"/>
      <c r="H253" s="194"/>
      <c r="I253" s="194"/>
      <c r="J253" s="194"/>
      <c r="K253" s="194"/>
      <c r="L253" s="194"/>
      <c r="M253" s="194"/>
      <c r="N253" s="194"/>
      <c r="O253" s="194"/>
      <c r="P253" s="194"/>
      <c r="Q253" s="194"/>
      <c r="R253" s="194"/>
      <c r="S253" s="194"/>
      <c r="T253" s="194"/>
      <c r="U253" s="194"/>
      <c r="V253" s="194"/>
      <c r="W253" s="194"/>
      <c r="X253" s="194"/>
      <c r="Y253" s="194"/>
      <c r="Z253" s="194"/>
      <c r="AA253" s="194"/>
      <c r="AB253" s="194"/>
      <c r="AC253" s="194"/>
      <c r="AD253" s="194"/>
    </row>
    <row r="254" ht="15.75" customHeight="1">
      <c r="A254" s="194"/>
      <c r="B254" s="194"/>
      <c r="C254" s="194"/>
      <c r="D254" s="194"/>
      <c r="E254" s="194"/>
      <c r="F254" s="194"/>
      <c r="G254" s="429"/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4"/>
      <c r="S254" s="194"/>
      <c r="T254" s="194"/>
      <c r="U254" s="194"/>
      <c r="V254" s="194"/>
      <c r="W254" s="194"/>
      <c r="X254" s="194"/>
      <c r="Y254" s="194"/>
      <c r="Z254" s="194"/>
      <c r="AA254" s="194"/>
      <c r="AB254" s="194"/>
      <c r="AC254" s="194"/>
      <c r="AD254" s="194"/>
    </row>
    <row r="255" ht="15.75" customHeight="1">
      <c r="A255" s="194"/>
      <c r="B255" s="194"/>
      <c r="C255" s="194"/>
      <c r="D255" s="194"/>
      <c r="E255" s="194"/>
      <c r="F255" s="194"/>
      <c r="G255" s="429"/>
      <c r="H255" s="194"/>
      <c r="I255" s="194"/>
      <c r="J255" s="194"/>
      <c r="K255" s="194"/>
      <c r="L255" s="194"/>
      <c r="M255" s="194"/>
      <c r="N255" s="194"/>
      <c r="O255" s="194"/>
      <c r="P255" s="194"/>
      <c r="Q255" s="194"/>
      <c r="R255" s="194"/>
      <c r="S255" s="194"/>
      <c r="T255" s="194"/>
      <c r="U255" s="194"/>
      <c r="V255" s="194"/>
      <c r="W255" s="194"/>
      <c r="X255" s="194"/>
      <c r="Y255" s="194"/>
      <c r="Z255" s="194"/>
      <c r="AA255" s="194"/>
      <c r="AB255" s="194"/>
      <c r="AC255" s="194"/>
      <c r="AD255" s="194"/>
    </row>
    <row r="256" ht="15.75" customHeight="1">
      <c r="A256" s="194"/>
      <c r="B256" s="194"/>
      <c r="C256" s="194"/>
      <c r="D256" s="194"/>
      <c r="E256" s="194"/>
      <c r="F256" s="194"/>
      <c r="G256" s="429"/>
      <c r="H256" s="194"/>
      <c r="I256" s="194"/>
      <c r="J256" s="194"/>
      <c r="K256" s="194"/>
      <c r="L256" s="194"/>
      <c r="M256" s="194"/>
      <c r="N256" s="194"/>
      <c r="O256" s="194"/>
      <c r="P256" s="194"/>
      <c r="Q256" s="194"/>
      <c r="R256" s="194"/>
      <c r="S256" s="194"/>
      <c r="T256" s="194"/>
      <c r="U256" s="194"/>
      <c r="V256" s="194"/>
      <c r="W256" s="194"/>
      <c r="X256" s="194"/>
      <c r="Y256" s="194"/>
      <c r="Z256" s="194"/>
      <c r="AA256" s="194"/>
      <c r="AB256" s="194"/>
      <c r="AC256" s="194"/>
      <c r="AD256" s="194"/>
    </row>
    <row r="257" ht="15.75" customHeight="1">
      <c r="A257" s="194"/>
      <c r="B257" s="194"/>
      <c r="C257" s="194"/>
      <c r="D257" s="194"/>
      <c r="E257" s="194"/>
      <c r="F257" s="194"/>
      <c r="G257" s="429"/>
      <c r="H257" s="194"/>
      <c r="I257" s="194"/>
      <c r="J257" s="194"/>
      <c r="K257" s="194"/>
      <c r="L257" s="194"/>
      <c r="M257" s="194"/>
      <c r="N257" s="194"/>
      <c r="O257" s="194"/>
      <c r="P257" s="194"/>
      <c r="Q257" s="194"/>
      <c r="R257" s="194"/>
      <c r="S257" s="194"/>
      <c r="T257" s="194"/>
      <c r="U257" s="194"/>
      <c r="V257" s="194"/>
      <c r="W257" s="194"/>
      <c r="X257" s="194"/>
      <c r="Y257" s="194"/>
      <c r="Z257" s="194"/>
      <c r="AA257" s="194"/>
      <c r="AB257" s="194"/>
      <c r="AC257" s="194"/>
      <c r="AD257" s="194"/>
    </row>
    <row r="258" ht="15.75" customHeight="1">
      <c r="A258" s="194"/>
      <c r="B258" s="194"/>
      <c r="C258" s="194"/>
      <c r="D258" s="194"/>
      <c r="E258" s="194"/>
      <c r="F258" s="194"/>
      <c r="G258" s="429"/>
      <c r="H258" s="194"/>
      <c r="I258" s="194"/>
      <c r="J258" s="194"/>
      <c r="K258" s="194"/>
      <c r="L258" s="194"/>
      <c r="M258" s="194"/>
      <c r="N258" s="194"/>
      <c r="O258" s="194"/>
      <c r="P258" s="194"/>
      <c r="Q258" s="194"/>
      <c r="R258" s="194"/>
      <c r="S258" s="194"/>
      <c r="T258" s="194"/>
      <c r="U258" s="194"/>
      <c r="V258" s="194"/>
      <c r="W258" s="194"/>
      <c r="X258" s="194"/>
      <c r="Y258" s="194"/>
      <c r="Z258" s="194"/>
      <c r="AA258" s="194"/>
      <c r="AB258" s="194"/>
      <c r="AC258" s="194"/>
      <c r="AD258" s="194"/>
    </row>
    <row r="259" ht="15.75" customHeight="1">
      <c r="A259" s="194"/>
      <c r="B259" s="194"/>
      <c r="C259" s="194"/>
      <c r="D259" s="194"/>
      <c r="E259" s="194"/>
      <c r="F259" s="194"/>
      <c r="G259" s="429"/>
      <c r="H259" s="194"/>
      <c r="I259" s="194"/>
      <c r="J259" s="194"/>
      <c r="K259" s="194"/>
      <c r="L259" s="194"/>
      <c r="M259" s="194"/>
      <c r="N259" s="194"/>
      <c r="O259" s="194"/>
      <c r="P259" s="194"/>
      <c r="Q259" s="194"/>
      <c r="R259" s="194"/>
      <c r="S259" s="194"/>
      <c r="T259" s="194"/>
      <c r="U259" s="194"/>
      <c r="V259" s="194"/>
      <c r="W259" s="194"/>
      <c r="X259" s="194"/>
      <c r="Y259" s="194"/>
      <c r="Z259" s="194"/>
      <c r="AA259" s="194"/>
      <c r="AB259" s="194"/>
      <c r="AC259" s="194"/>
      <c r="AD259" s="194"/>
    </row>
    <row r="260" ht="15.75" customHeight="1">
      <c r="A260" s="194"/>
      <c r="B260" s="194"/>
      <c r="C260" s="194"/>
      <c r="D260" s="194"/>
      <c r="E260" s="194"/>
      <c r="F260" s="194"/>
      <c r="G260" s="429"/>
      <c r="H260" s="194"/>
      <c r="I260" s="194"/>
      <c r="J260" s="194"/>
      <c r="K260" s="194"/>
      <c r="L260" s="194"/>
      <c r="M260" s="194"/>
      <c r="N260" s="194"/>
      <c r="O260" s="194"/>
      <c r="P260" s="194"/>
      <c r="Q260" s="194"/>
      <c r="R260" s="194"/>
      <c r="S260" s="194"/>
      <c r="T260" s="194"/>
      <c r="U260" s="194"/>
      <c r="V260" s="194"/>
      <c r="W260" s="194"/>
      <c r="X260" s="194"/>
      <c r="Y260" s="194"/>
      <c r="Z260" s="194"/>
      <c r="AA260" s="194"/>
      <c r="AB260" s="194"/>
      <c r="AC260" s="194"/>
      <c r="AD260" s="194"/>
    </row>
    <row r="261" ht="15.75" customHeight="1">
      <c r="A261" s="194"/>
      <c r="B261" s="194"/>
      <c r="C261" s="194"/>
      <c r="D261" s="194"/>
      <c r="E261" s="194"/>
      <c r="F261" s="194"/>
      <c r="G261" s="429"/>
      <c r="H261" s="194"/>
      <c r="I261" s="194"/>
      <c r="J261" s="194"/>
      <c r="K261" s="194"/>
      <c r="L261" s="194"/>
      <c r="M261" s="194"/>
      <c r="N261" s="194"/>
      <c r="O261" s="194"/>
      <c r="P261" s="194"/>
      <c r="Q261" s="194"/>
      <c r="R261" s="194"/>
      <c r="S261" s="194"/>
      <c r="T261" s="194"/>
      <c r="U261" s="194"/>
      <c r="V261" s="194"/>
      <c r="W261" s="194"/>
      <c r="X261" s="194"/>
      <c r="Y261" s="194"/>
      <c r="Z261" s="194"/>
      <c r="AA261" s="194"/>
      <c r="AB261" s="194"/>
      <c r="AC261" s="194"/>
      <c r="AD261" s="194"/>
    </row>
    <row r="262" ht="15.75" customHeight="1">
      <c r="A262" s="194"/>
      <c r="B262" s="194"/>
      <c r="C262" s="194"/>
      <c r="D262" s="194"/>
      <c r="E262" s="194"/>
      <c r="F262" s="194"/>
      <c r="G262" s="429"/>
      <c r="H262" s="194"/>
      <c r="I262" s="194"/>
      <c r="J262" s="194"/>
      <c r="K262" s="194"/>
      <c r="L262" s="194"/>
      <c r="M262" s="194"/>
      <c r="N262" s="194"/>
      <c r="O262" s="194"/>
      <c r="P262" s="194"/>
      <c r="Q262" s="194"/>
      <c r="R262" s="194"/>
      <c r="S262" s="194"/>
      <c r="T262" s="194"/>
      <c r="U262" s="194"/>
      <c r="V262" s="194"/>
      <c r="W262" s="194"/>
      <c r="X262" s="194"/>
      <c r="Y262" s="194"/>
      <c r="Z262" s="194"/>
      <c r="AA262" s="194"/>
      <c r="AB262" s="194"/>
      <c r="AC262" s="194"/>
      <c r="AD262" s="194"/>
    </row>
    <row r="263" ht="15.75" customHeight="1">
      <c r="A263" s="194"/>
      <c r="B263" s="194"/>
      <c r="C263" s="194"/>
      <c r="D263" s="194"/>
      <c r="E263" s="194"/>
      <c r="F263" s="194"/>
      <c r="G263" s="429"/>
      <c r="H263" s="194"/>
      <c r="I263" s="194"/>
      <c r="J263" s="194"/>
      <c r="K263" s="194"/>
      <c r="L263" s="194"/>
      <c r="M263" s="194"/>
      <c r="N263" s="194"/>
      <c r="O263" s="194"/>
      <c r="P263" s="194"/>
      <c r="Q263" s="194"/>
      <c r="R263" s="194"/>
      <c r="S263" s="194"/>
      <c r="T263" s="194"/>
      <c r="U263" s="194"/>
      <c r="V263" s="194"/>
      <c r="W263" s="194"/>
      <c r="X263" s="194"/>
      <c r="Y263" s="194"/>
      <c r="Z263" s="194"/>
      <c r="AA263" s="194"/>
      <c r="AB263" s="194"/>
      <c r="AC263" s="194"/>
      <c r="AD263" s="194"/>
    </row>
    <row r="264" ht="15.75" customHeight="1">
      <c r="A264" s="194"/>
      <c r="B264" s="194"/>
      <c r="C264" s="194"/>
      <c r="D264" s="194"/>
      <c r="E264" s="194"/>
      <c r="F264" s="194"/>
      <c r="G264" s="429"/>
      <c r="H264" s="194"/>
      <c r="I264" s="194"/>
      <c r="J264" s="194"/>
      <c r="K264" s="194"/>
      <c r="L264" s="194"/>
      <c r="M264" s="194"/>
      <c r="N264" s="194"/>
      <c r="O264" s="194"/>
      <c r="P264" s="194"/>
      <c r="Q264" s="194"/>
      <c r="R264" s="194"/>
      <c r="S264" s="194"/>
      <c r="T264" s="194"/>
      <c r="U264" s="194"/>
      <c r="V264" s="194"/>
      <c r="W264" s="194"/>
      <c r="X264" s="194"/>
      <c r="Y264" s="194"/>
      <c r="Z264" s="194"/>
      <c r="AA264" s="194"/>
      <c r="AB264" s="194"/>
      <c r="AC264" s="194"/>
      <c r="AD264" s="194"/>
    </row>
    <row r="265" ht="15.75" customHeight="1">
      <c r="A265" s="194"/>
      <c r="B265" s="194"/>
      <c r="C265" s="194"/>
      <c r="D265" s="194"/>
      <c r="E265" s="194"/>
      <c r="F265" s="194"/>
      <c r="G265" s="429"/>
      <c r="H265" s="194"/>
      <c r="I265" s="194"/>
      <c r="J265" s="194"/>
      <c r="K265" s="194"/>
      <c r="L265" s="194"/>
      <c r="M265" s="194"/>
      <c r="N265" s="194"/>
      <c r="O265" s="194"/>
      <c r="P265" s="194"/>
      <c r="Q265" s="194"/>
      <c r="R265" s="194"/>
      <c r="S265" s="194"/>
      <c r="T265" s="194"/>
      <c r="U265" s="194"/>
      <c r="V265" s="194"/>
      <c r="W265" s="194"/>
      <c r="X265" s="194"/>
      <c r="Y265" s="194"/>
      <c r="Z265" s="194"/>
      <c r="AA265" s="194"/>
      <c r="AB265" s="194"/>
      <c r="AC265" s="194"/>
      <c r="AD265" s="194"/>
    </row>
    <row r="266" ht="15.75" customHeight="1">
      <c r="A266" s="194"/>
      <c r="B266" s="194"/>
      <c r="C266" s="194"/>
      <c r="D266" s="194"/>
      <c r="E266" s="194"/>
      <c r="F266" s="194"/>
      <c r="G266" s="429"/>
      <c r="H266" s="194"/>
      <c r="I266" s="194"/>
      <c r="J266" s="194"/>
      <c r="K266" s="194"/>
      <c r="L266" s="194"/>
      <c r="M266" s="194"/>
      <c r="N266" s="194"/>
      <c r="O266" s="194"/>
      <c r="P266" s="194"/>
      <c r="Q266" s="194"/>
      <c r="R266" s="194"/>
      <c r="S266" s="194"/>
      <c r="T266" s="194"/>
      <c r="U266" s="194"/>
      <c r="V266" s="194"/>
      <c r="W266" s="194"/>
      <c r="X266" s="194"/>
      <c r="Y266" s="194"/>
      <c r="Z266" s="194"/>
      <c r="AA266" s="194"/>
      <c r="AB266" s="194"/>
      <c r="AC266" s="194"/>
      <c r="AD266" s="194"/>
    </row>
    <row r="267" ht="15.75" customHeight="1">
      <c r="A267" s="194"/>
      <c r="B267" s="194"/>
      <c r="C267" s="194"/>
      <c r="D267" s="194"/>
      <c r="E267" s="194"/>
      <c r="F267" s="194"/>
      <c r="G267" s="429"/>
      <c r="H267" s="194"/>
      <c r="I267" s="194"/>
      <c r="J267" s="194"/>
      <c r="K267" s="194"/>
      <c r="L267" s="194"/>
      <c r="M267" s="194"/>
      <c r="N267" s="194"/>
      <c r="O267" s="194"/>
      <c r="P267" s="194"/>
      <c r="Q267" s="194"/>
      <c r="R267" s="194"/>
      <c r="S267" s="194"/>
      <c r="T267" s="194"/>
      <c r="U267" s="194"/>
      <c r="V267" s="194"/>
      <c r="W267" s="194"/>
      <c r="X267" s="194"/>
      <c r="Y267" s="194"/>
      <c r="Z267" s="194"/>
      <c r="AA267" s="194"/>
      <c r="AB267" s="194"/>
      <c r="AC267" s="194"/>
      <c r="AD267" s="194"/>
    </row>
    <row r="268" ht="15.75" customHeight="1">
      <c r="A268" s="194"/>
      <c r="B268" s="194"/>
      <c r="C268" s="194"/>
      <c r="D268" s="194"/>
      <c r="E268" s="194"/>
      <c r="F268" s="194"/>
      <c r="G268" s="429"/>
      <c r="H268" s="194"/>
      <c r="I268" s="194"/>
      <c r="J268" s="194"/>
      <c r="K268" s="194"/>
      <c r="L268" s="194"/>
      <c r="M268" s="194"/>
      <c r="N268" s="194"/>
      <c r="O268" s="194"/>
      <c r="P268" s="194"/>
      <c r="Q268" s="194"/>
      <c r="R268" s="194"/>
      <c r="S268" s="194"/>
      <c r="T268" s="194"/>
      <c r="U268" s="194"/>
      <c r="V268" s="194"/>
      <c r="W268" s="194"/>
      <c r="X268" s="194"/>
      <c r="Y268" s="194"/>
      <c r="Z268" s="194"/>
      <c r="AA268" s="194"/>
      <c r="AB268" s="194"/>
      <c r="AC268" s="194"/>
      <c r="AD268" s="194"/>
    </row>
    <row r="269" ht="15.75" customHeight="1">
      <c r="A269" s="194"/>
      <c r="B269" s="194"/>
      <c r="C269" s="194"/>
      <c r="D269" s="194"/>
      <c r="E269" s="194"/>
      <c r="F269" s="194"/>
      <c r="G269" s="429"/>
      <c r="H269" s="194"/>
      <c r="I269" s="194"/>
      <c r="J269" s="194"/>
      <c r="K269" s="194"/>
      <c r="L269" s="194"/>
      <c r="M269" s="194"/>
      <c r="N269" s="194"/>
      <c r="O269" s="194"/>
      <c r="P269" s="194"/>
      <c r="Q269" s="194"/>
      <c r="R269" s="194"/>
      <c r="S269" s="194"/>
      <c r="T269" s="194"/>
      <c r="U269" s="194"/>
      <c r="V269" s="194"/>
      <c r="W269" s="194"/>
      <c r="X269" s="194"/>
      <c r="Y269" s="194"/>
      <c r="Z269" s="194"/>
      <c r="AA269" s="194"/>
      <c r="AB269" s="194"/>
      <c r="AC269" s="194"/>
      <c r="AD269" s="194"/>
    </row>
    <row r="270" ht="15.75" customHeight="1">
      <c r="A270" s="194"/>
      <c r="B270" s="194"/>
      <c r="C270" s="194"/>
      <c r="D270" s="194"/>
      <c r="E270" s="194"/>
      <c r="F270" s="194"/>
      <c r="G270" s="429"/>
      <c r="H270" s="194"/>
      <c r="I270" s="194"/>
      <c r="J270" s="194"/>
      <c r="K270" s="194"/>
      <c r="L270" s="194"/>
      <c r="M270" s="194"/>
      <c r="N270" s="194"/>
      <c r="O270" s="194"/>
      <c r="P270" s="194"/>
      <c r="Q270" s="194"/>
      <c r="R270" s="194"/>
      <c r="S270" s="194"/>
      <c r="T270" s="194"/>
      <c r="U270" s="194"/>
      <c r="V270" s="194"/>
      <c r="W270" s="194"/>
      <c r="X270" s="194"/>
      <c r="Y270" s="194"/>
      <c r="Z270" s="194"/>
      <c r="AA270" s="194"/>
      <c r="AB270" s="194"/>
      <c r="AC270" s="194"/>
      <c r="AD270" s="194"/>
    </row>
    <row r="271" ht="15.75" customHeight="1">
      <c r="A271" s="194"/>
      <c r="B271" s="194"/>
      <c r="C271" s="194"/>
      <c r="D271" s="194"/>
      <c r="E271" s="194"/>
      <c r="F271" s="194"/>
      <c r="G271" s="429"/>
      <c r="H271" s="194"/>
      <c r="I271" s="194"/>
      <c r="J271" s="194"/>
      <c r="K271" s="194"/>
      <c r="L271" s="194"/>
      <c r="M271" s="194"/>
      <c r="N271" s="194"/>
      <c r="O271" s="194"/>
      <c r="P271" s="194"/>
      <c r="Q271" s="194"/>
      <c r="R271" s="194"/>
      <c r="S271" s="194"/>
      <c r="T271" s="194"/>
      <c r="U271" s="194"/>
      <c r="V271" s="194"/>
      <c r="W271" s="194"/>
      <c r="X271" s="194"/>
      <c r="Y271" s="194"/>
      <c r="Z271" s="194"/>
      <c r="AA271" s="194"/>
      <c r="AB271" s="194"/>
      <c r="AC271" s="194"/>
      <c r="AD271" s="194"/>
    </row>
    <row r="272" ht="15.75" customHeight="1">
      <c r="A272" s="194"/>
      <c r="B272" s="194"/>
      <c r="C272" s="194"/>
      <c r="D272" s="194"/>
      <c r="E272" s="194"/>
      <c r="F272" s="194"/>
      <c r="G272" s="429"/>
      <c r="H272" s="194"/>
      <c r="I272" s="194"/>
      <c r="J272" s="194"/>
      <c r="K272" s="194"/>
      <c r="L272" s="194"/>
      <c r="M272" s="194"/>
      <c r="N272" s="194"/>
      <c r="O272" s="194"/>
      <c r="P272" s="194"/>
      <c r="Q272" s="194"/>
      <c r="R272" s="194"/>
      <c r="S272" s="194"/>
      <c r="T272" s="194"/>
      <c r="U272" s="194"/>
      <c r="V272" s="194"/>
      <c r="W272" s="194"/>
      <c r="X272" s="194"/>
      <c r="Y272" s="194"/>
      <c r="Z272" s="194"/>
      <c r="AA272" s="194"/>
      <c r="AB272" s="194"/>
      <c r="AC272" s="194"/>
      <c r="AD272" s="194"/>
    </row>
    <row r="273" ht="15.75" customHeight="1">
      <c r="A273" s="194"/>
      <c r="B273" s="194"/>
      <c r="C273" s="194"/>
      <c r="D273" s="194"/>
      <c r="E273" s="194"/>
      <c r="F273" s="194"/>
      <c r="G273" s="429"/>
      <c r="H273" s="194"/>
      <c r="I273" s="194"/>
      <c r="J273" s="194"/>
      <c r="K273" s="194"/>
      <c r="L273" s="194"/>
      <c r="M273" s="194"/>
      <c r="N273" s="194"/>
      <c r="O273" s="194"/>
      <c r="P273" s="194"/>
      <c r="Q273" s="194"/>
      <c r="R273" s="194"/>
      <c r="S273" s="194"/>
      <c r="T273" s="194"/>
      <c r="U273" s="194"/>
      <c r="V273" s="194"/>
      <c r="W273" s="194"/>
      <c r="X273" s="194"/>
      <c r="Y273" s="194"/>
      <c r="Z273" s="194"/>
      <c r="AA273" s="194"/>
      <c r="AB273" s="194"/>
      <c r="AC273" s="194"/>
      <c r="AD273" s="194"/>
    </row>
    <row r="274" ht="15.75" customHeight="1">
      <c r="A274" s="194"/>
      <c r="B274" s="194"/>
      <c r="C274" s="194"/>
      <c r="D274" s="194"/>
      <c r="E274" s="194"/>
      <c r="F274" s="194"/>
      <c r="G274" s="429"/>
      <c r="H274" s="194"/>
      <c r="I274" s="194"/>
      <c r="J274" s="194"/>
      <c r="K274" s="194"/>
      <c r="L274" s="194"/>
      <c r="M274" s="194"/>
      <c r="N274" s="194"/>
      <c r="O274" s="194"/>
      <c r="P274" s="194"/>
      <c r="Q274" s="194"/>
      <c r="R274" s="194"/>
      <c r="S274" s="194"/>
      <c r="T274" s="194"/>
      <c r="U274" s="194"/>
      <c r="V274" s="194"/>
      <c r="W274" s="194"/>
      <c r="X274" s="194"/>
      <c r="Y274" s="194"/>
      <c r="Z274" s="194"/>
      <c r="AA274" s="194"/>
      <c r="AB274" s="194"/>
      <c r="AC274" s="194"/>
      <c r="AD274" s="194"/>
    </row>
    <row r="275" ht="15.75" customHeight="1">
      <c r="A275" s="194"/>
      <c r="B275" s="194"/>
      <c r="C275" s="194"/>
      <c r="D275" s="194"/>
      <c r="E275" s="194"/>
      <c r="F275" s="194"/>
      <c r="G275" s="429"/>
      <c r="H275" s="194"/>
      <c r="I275" s="194"/>
      <c r="J275" s="194"/>
      <c r="K275" s="194"/>
      <c r="L275" s="194"/>
      <c r="M275" s="194"/>
      <c r="N275" s="194"/>
      <c r="O275" s="194"/>
      <c r="P275" s="194"/>
      <c r="Q275" s="194"/>
      <c r="R275" s="194"/>
      <c r="S275" s="194"/>
      <c r="T275" s="194"/>
      <c r="U275" s="194"/>
      <c r="V275" s="194"/>
      <c r="W275" s="194"/>
      <c r="X275" s="194"/>
      <c r="Y275" s="194"/>
      <c r="Z275" s="194"/>
      <c r="AA275" s="194"/>
      <c r="AB275" s="194"/>
      <c r="AC275" s="194"/>
      <c r="AD275" s="194"/>
    </row>
    <row r="276" ht="15.75" customHeight="1">
      <c r="A276" s="194"/>
      <c r="B276" s="194"/>
      <c r="C276" s="194"/>
      <c r="D276" s="194"/>
      <c r="E276" s="194"/>
      <c r="F276" s="194"/>
      <c r="G276" s="429"/>
      <c r="H276" s="194"/>
      <c r="I276" s="194"/>
      <c r="J276" s="194"/>
      <c r="K276" s="194"/>
      <c r="L276" s="194"/>
      <c r="M276" s="194"/>
      <c r="N276" s="194"/>
      <c r="O276" s="194"/>
      <c r="P276" s="194"/>
      <c r="Q276" s="194"/>
      <c r="R276" s="194"/>
      <c r="S276" s="194"/>
      <c r="T276" s="194"/>
      <c r="U276" s="194"/>
      <c r="V276" s="194"/>
      <c r="W276" s="194"/>
      <c r="X276" s="194"/>
      <c r="Y276" s="194"/>
      <c r="Z276" s="194"/>
      <c r="AA276" s="194"/>
      <c r="AB276" s="194"/>
      <c r="AC276" s="194"/>
      <c r="AD276" s="194"/>
    </row>
    <row r="277" ht="15.75" customHeight="1">
      <c r="A277" s="194"/>
      <c r="B277" s="194"/>
      <c r="C277" s="194"/>
      <c r="D277" s="194"/>
      <c r="E277" s="194"/>
      <c r="F277" s="194"/>
      <c r="G277" s="429"/>
      <c r="H277" s="194"/>
      <c r="I277" s="194"/>
      <c r="J277" s="194"/>
      <c r="K277" s="194"/>
      <c r="L277" s="194"/>
      <c r="M277" s="194"/>
      <c r="N277" s="194"/>
      <c r="O277" s="194"/>
      <c r="P277" s="194"/>
      <c r="Q277" s="194"/>
      <c r="R277" s="194"/>
      <c r="S277" s="194"/>
      <c r="T277" s="194"/>
      <c r="U277" s="194"/>
      <c r="V277" s="194"/>
      <c r="W277" s="194"/>
      <c r="X277" s="194"/>
      <c r="Y277" s="194"/>
      <c r="Z277" s="194"/>
      <c r="AA277" s="194"/>
      <c r="AB277" s="194"/>
      <c r="AC277" s="194"/>
      <c r="AD277" s="194"/>
    </row>
    <row r="278" ht="15.75" customHeight="1">
      <c r="A278" s="194"/>
      <c r="B278" s="194"/>
      <c r="C278" s="194"/>
      <c r="D278" s="194"/>
      <c r="E278" s="194"/>
      <c r="F278" s="194"/>
      <c r="G278" s="429"/>
      <c r="H278" s="194"/>
      <c r="I278" s="194"/>
      <c r="J278" s="194"/>
      <c r="K278" s="194"/>
      <c r="L278" s="194"/>
      <c r="M278" s="194"/>
      <c r="N278" s="194"/>
      <c r="O278" s="194"/>
      <c r="P278" s="194"/>
      <c r="Q278" s="194"/>
      <c r="R278" s="194"/>
      <c r="S278" s="194"/>
      <c r="T278" s="194"/>
      <c r="U278" s="194"/>
      <c r="V278" s="194"/>
      <c r="W278" s="194"/>
      <c r="X278" s="194"/>
      <c r="Y278" s="194"/>
      <c r="Z278" s="194"/>
      <c r="AA278" s="194"/>
      <c r="AB278" s="194"/>
      <c r="AC278" s="194"/>
      <c r="AD278" s="194"/>
    </row>
    <row r="279" ht="15.75" customHeight="1">
      <c r="A279" s="194"/>
      <c r="B279" s="194"/>
      <c r="C279" s="194"/>
      <c r="D279" s="194"/>
      <c r="E279" s="194"/>
      <c r="F279" s="194"/>
      <c r="G279" s="429"/>
      <c r="H279" s="194"/>
      <c r="I279" s="194"/>
      <c r="J279" s="194"/>
      <c r="K279" s="194"/>
      <c r="L279" s="194"/>
      <c r="M279" s="194"/>
      <c r="N279" s="194"/>
      <c r="O279" s="194"/>
      <c r="P279" s="194"/>
      <c r="Q279" s="194"/>
      <c r="R279" s="194"/>
      <c r="S279" s="194"/>
      <c r="T279" s="194"/>
      <c r="U279" s="194"/>
      <c r="V279" s="194"/>
      <c r="W279" s="194"/>
      <c r="X279" s="194"/>
      <c r="Y279" s="194"/>
      <c r="Z279" s="194"/>
      <c r="AA279" s="194"/>
      <c r="AB279" s="194"/>
      <c r="AC279" s="194"/>
      <c r="AD279" s="194"/>
    </row>
    <row r="280" ht="15.75" customHeight="1">
      <c r="A280" s="194"/>
      <c r="B280" s="194"/>
      <c r="C280" s="194"/>
      <c r="D280" s="194"/>
      <c r="E280" s="194"/>
      <c r="F280" s="194"/>
      <c r="G280" s="429"/>
      <c r="H280" s="194"/>
      <c r="I280" s="194"/>
      <c r="J280" s="194"/>
      <c r="K280" s="194"/>
      <c r="L280" s="194"/>
      <c r="M280" s="194"/>
      <c r="N280" s="194"/>
      <c r="O280" s="194"/>
      <c r="P280" s="194"/>
      <c r="Q280" s="194"/>
      <c r="R280" s="194"/>
      <c r="S280" s="194"/>
      <c r="T280" s="194"/>
      <c r="U280" s="194"/>
      <c r="V280" s="194"/>
      <c r="W280" s="194"/>
      <c r="X280" s="194"/>
      <c r="Y280" s="194"/>
      <c r="Z280" s="194"/>
      <c r="AA280" s="194"/>
      <c r="AB280" s="194"/>
      <c r="AC280" s="194"/>
      <c r="AD280" s="194"/>
    </row>
    <row r="281" ht="15.75" customHeight="1">
      <c r="A281" s="194"/>
      <c r="B281" s="194"/>
      <c r="C281" s="194"/>
      <c r="D281" s="194"/>
      <c r="E281" s="194"/>
      <c r="F281" s="194"/>
      <c r="G281" s="429"/>
      <c r="H281" s="194"/>
      <c r="I281" s="194"/>
      <c r="J281" s="194"/>
      <c r="K281" s="194"/>
      <c r="L281" s="194"/>
      <c r="M281" s="194"/>
      <c r="N281" s="194"/>
      <c r="O281" s="194"/>
      <c r="P281" s="194"/>
      <c r="Q281" s="194"/>
      <c r="R281" s="194"/>
      <c r="S281" s="194"/>
      <c r="T281" s="194"/>
      <c r="U281" s="194"/>
      <c r="V281" s="194"/>
      <c r="W281" s="194"/>
      <c r="X281" s="194"/>
      <c r="Y281" s="194"/>
      <c r="Z281" s="194"/>
      <c r="AA281" s="194"/>
      <c r="AB281" s="194"/>
      <c r="AC281" s="194"/>
      <c r="AD281" s="194"/>
    </row>
    <row r="282" ht="15.75" customHeight="1">
      <c r="A282" s="194"/>
      <c r="B282" s="194"/>
      <c r="C282" s="194"/>
      <c r="D282" s="194"/>
      <c r="E282" s="194"/>
      <c r="F282" s="194"/>
      <c r="G282" s="429"/>
      <c r="H282" s="194"/>
      <c r="I282" s="194"/>
      <c r="J282" s="194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4"/>
      <c r="AA282" s="194"/>
      <c r="AB282" s="194"/>
      <c r="AC282" s="194"/>
      <c r="AD282" s="194"/>
    </row>
    <row r="283" ht="15.75" customHeight="1">
      <c r="A283" s="194"/>
      <c r="B283" s="194"/>
      <c r="C283" s="194"/>
      <c r="D283" s="194"/>
      <c r="E283" s="194"/>
      <c r="F283" s="194"/>
      <c r="G283" s="429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4"/>
      <c r="AA283" s="194"/>
      <c r="AB283" s="194"/>
      <c r="AC283" s="194"/>
      <c r="AD283" s="194"/>
    </row>
    <row r="284" ht="15.75" customHeight="1">
      <c r="A284" s="194"/>
      <c r="B284" s="194"/>
      <c r="C284" s="194"/>
      <c r="D284" s="194"/>
      <c r="E284" s="194"/>
      <c r="F284" s="194"/>
      <c r="G284" s="429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4"/>
      <c r="AA284" s="194"/>
      <c r="AB284" s="194"/>
      <c r="AC284" s="194"/>
      <c r="AD284" s="194"/>
    </row>
    <row r="285" ht="15.75" customHeight="1">
      <c r="A285" s="194"/>
      <c r="B285" s="194"/>
      <c r="C285" s="194"/>
      <c r="D285" s="194"/>
      <c r="E285" s="194"/>
      <c r="F285" s="194"/>
      <c r="G285" s="429"/>
      <c r="H285" s="194"/>
      <c r="I285" s="194"/>
      <c r="J285" s="194"/>
      <c r="K285" s="194"/>
      <c r="L285" s="194"/>
      <c r="M285" s="194"/>
      <c r="N285" s="194"/>
      <c r="O285" s="194"/>
      <c r="P285" s="194"/>
      <c r="Q285" s="194"/>
      <c r="R285" s="194"/>
      <c r="S285" s="194"/>
      <c r="T285" s="194"/>
      <c r="U285" s="194"/>
      <c r="V285" s="194"/>
      <c r="W285" s="194"/>
      <c r="X285" s="194"/>
      <c r="Y285" s="194"/>
      <c r="Z285" s="194"/>
      <c r="AA285" s="194"/>
      <c r="AB285" s="194"/>
      <c r="AC285" s="194"/>
      <c r="AD285" s="194"/>
    </row>
    <row r="286" ht="15.75" customHeight="1">
      <c r="A286" s="194"/>
      <c r="B286" s="194"/>
      <c r="C286" s="194"/>
      <c r="D286" s="194"/>
      <c r="E286" s="194"/>
      <c r="F286" s="194"/>
      <c r="G286" s="429"/>
      <c r="H286" s="194"/>
      <c r="I286" s="194"/>
      <c r="J286" s="194"/>
      <c r="K286" s="194"/>
      <c r="L286" s="194"/>
      <c r="M286" s="194"/>
      <c r="N286" s="194"/>
      <c r="O286" s="194"/>
      <c r="P286" s="194"/>
      <c r="Q286" s="194"/>
      <c r="R286" s="194"/>
      <c r="S286" s="194"/>
      <c r="T286" s="194"/>
      <c r="U286" s="194"/>
      <c r="V286" s="194"/>
      <c r="W286" s="194"/>
      <c r="X286" s="194"/>
      <c r="Y286" s="194"/>
      <c r="Z286" s="194"/>
      <c r="AA286" s="194"/>
      <c r="AB286" s="194"/>
      <c r="AC286" s="194"/>
      <c r="AD286" s="194"/>
    </row>
    <row r="287" ht="15.75" customHeight="1">
      <c r="A287" s="194"/>
      <c r="B287" s="194"/>
      <c r="C287" s="194"/>
      <c r="D287" s="194"/>
      <c r="E287" s="194"/>
      <c r="F287" s="194"/>
      <c r="G287" s="429"/>
      <c r="H287" s="194"/>
      <c r="I287" s="194"/>
      <c r="J287" s="194"/>
      <c r="K287" s="194"/>
      <c r="L287" s="194"/>
      <c r="M287" s="194"/>
      <c r="N287" s="194"/>
      <c r="O287" s="194"/>
      <c r="P287" s="194"/>
      <c r="Q287" s="194"/>
      <c r="R287" s="194"/>
      <c r="S287" s="194"/>
      <c r="T287" s="194"/>
      <c r="U287" s="194"/>
      <c r="V287" s="194"/>
      <c r="W287" s="194"/>
      <c r="X287" s="194"/>
      <c r="Y287" s="194"/>
      <c r="Z287" s="194"/>
      <c r="AA287" s="194"/>
      <c r="AB287" s="194"/>
      <c r="AC287" s="194"/>
      <c r="AD287" s="194"/>
    </row>
    <row r="288" ht="15.75" customHeight="1">
      <c r="A288" s="194"/>
      <c r="B288" s="194"/>
      <c r="C288" s="194"/>
      <c r="D288" s="194"/>
      <c r="E288" s="194"/>
      <c r="F288" s="194"/>
      <c r="G288" s="429"/>
      <c r="H288" s="194"/>
      <c r="I288" s="194"/>
      <c r="J288" s="194"/>
      <c r="K288" s="194"/>
      <c r="L288" s="194"/>
      <c r="M288" s="194"/>
      <c r="N288" s="194"/>
      <c r="O288" s="194"/>
      <c r="P288" s="194"/>
      <c r="Q288" s="194"/>
      <c r="R288" s="194"/>
      <c r="S288" s="194"/>
      <c r="T288" s="194"/>
      <c r="U288" s="194"/>
      <c r="V288" s="194"/>
      <c r="W288" s="194"/>
      <c r="X288" s="194"/>
      <c r="Y288" s="194"/>
      <c r="Z288" s="194"/>
      <c r="AA288" s="194"/>
      <c r="AB288" s="194"/>
      <c r="AC288" s="194"/>
      <c r="AD288" s="194"/>
    </row>
    <row r="289" ht="15.75" customHeight="1">
      <c r="A289" s="194"/>
      <c r="B289" s="194"/>
      <c r="C289" s="194"/>
      <c r="D289" s="194"/>
      <c r="E289" s="194"/>
      <c r="F289" s="194"/>
      <c r="G289" s="429"/>
      <c r="H289" s="194"/>
      <c r="I289" s="194"/>
      <c r="J289" s="194"/>
      <c r="K289" s="194"/>
      <c r="L289" s="194"/>
      <c r="M289" s="194"/>
      <c r="N289" s="194"/>
      <c r="O289" s="194"/>
      <c r="P289" s="194"/>
      <c r="Q289" s="194"/>
      <c r="R289" s="194"/>
      <c r="S289" s="194"/>
      <c r="T289" s="194"/>
      <c r="U289" s="194"/>
      <c r="V289" s="194"/>
      <c r="W289" s="194"/>
      <c r="X289" s="194"/>
      <c r="Y289" s="194"/>
      <c r="Z289" s="194"/>
      <c r="AA289" s="194"/>
      <c r="AB289" s="194"/>
      <c r="AC289" s="194"/>
      <c r="AD289" s="194"/>
    </row>
    <row r="290" ht="15.75" customHeight="1">
      <c r="A290" s="194"/>
      <c r="B290" s="194"/>
      <c r="C290" s="194"/>
      <c r="D290" s="194"/>
      <c r="E290" s="194"/>
      <c r="F290" s="194"/>
      <c r="G290" s="429"/>
      <c r="H290" s="194"/>
      <c r="I290" s="194"/>
      <c r="J290" s="194"/>
      <c r="K290" s="194"/>
      <c r="L290" s="194"/>
      <c r="M290" s="194"/>
      <c r="N290" s="194"/>
      <c r="O290" s="194"/>
      <c r="P290" s="194"/>
      <c r="Q290" s="194"/>
      <c r="R290" s="194"/>
      <c r="S290" s="194"/>
      <c r="T290" s="194"/>
      <c r="U290" s="194"/>
      <c r="V290" s="194"/>
      <c r="W290" s="194"/>
      <c r="X290" s="194"/>
      <c r="Y290" s="194"/>
      <c r="Z290" s="194"/>
      <c r="AA290" s="194"/>
      <c r="AB290" s="194"/>
      <c r="AC290" s="194"/>
      <c r="AD290" s="194"/>
    </row>
    <row r="291" ht="15.75" customHeight="1">
      <c r="A291" s="194"/>
      <c r="B291" s="194"/>
      <c r="C291" s="194"/>
      <c r="D291" s="194"/>
      <c r="E291" s="194"/>
      <c r="F291" s="194"/>
      <c r="G291" s="429"/>
      <c r="H291" s="194"/>
      <c r="I291" s="194"/>
      <c r="J291" s="194"/>
      <c r="K291" s="194"/>
      <c r="L291" s="194"/>
      <c r="M291" s="194"/>
      <c r="N291" s="194"/>
      <c r="O291" s="194"/>
      <c r="P291" s="194"/>
      <c r="Q291" s="194"/>
      <c r="R291" s="194"/>
      <c r="S291" s="194"/>
      <c r="T291" s="194"/>
      <c r="U291" s="194"/>
      <c r="V291" s="194"/>
      <c r="W291" s="194"/>
      <c r="X291" s="194"/>
      <c r="Y291" s="194"/>
      <c r="Z291" s="194"/>
      <c r="AA291" s="194"/>
      <c r="AB291" s="194"/>
      <c r="AC291" s="194"/>
      <c r="AD291" s="194"/>
    </row>
    <row r="292" ht="15.75" customHeight="1">
      <c r="A292" s="194"/>
      <c r="B292" s="194"/>
      <c r="C292" s="194"/>
      <c r="D292" s="194"/>
      <c r="E292" s="194"/>
      <c r="F292" s="194"/>
      <c r="G292" s="429"/>
      <c r="H292" s="194"/>
      <c r="I292" s="194"/>
      <c r="J292" s="194"/>
      <c r="K292" s="194"/>
      <c r="L292" s="194"/>
      <c r="M292" s="194"/>
      <c r="N292" s="194"/>
      <c r="O292" s="194"/>
      <c r="P292" s="194"/>
      <c r="Q292" s="194"/>
      <c r="R292" s="194"/>
      <c r="S292" s="194"/>
      <c r="T292" s="194"/>
      <c r="U292" s="194"/>
      <c r="V292" s="194"/>
      <c r="W292" s="194"/>
      <c r="X292" s="194"/>
      <c r="Y292" s="194"/>
      <c r="Z292" s="194"/>
      <c r="AA292" s="194"/>
      <c r="AB292" s="194"/>
      <c r="AC292" s="194"/>
      <c r="AD292" s="194"/>
    </row>
    <row r="293" ht="15.75" customHeight="1">
      <c r="A293" s="194"/>
      <c r="B293" s="194"/>
      <c r="C293" s="194"/>
      <c r="D293" s="194"/>
      <c r="E293" s="194"/>
      <c r="F293" s="194"/>
      <c r="G293" s="429"/>
      <c r="H293" s="194"/>
      <c r="I293" s="194"/>
      <c r="J293" s="194"/>
      <c r="K293" s="194"/>
      <c r="L293" s="194"/>
      <c r="M293" s="194"/>
      <c r="N293" s="194"/>
      <c r="O293" s="194"/>
      <c r="P293" s="194"/>
      <c r="Q293" s="194"/>
      <c r="R293" s="194"/>
      <c r="S293" s="194"/>
      <c r="T293" s="194"/>
      <c r="U293" s="194"/>
      <c r="V293" s="194"/>
      <c r="W293" s="194"/>
      <c r="X293" s="194"/>
      <c r="Y293" s="194"/>
      <c r="Z293" s="194"/>
      <c r="AA293" s="194"/>
      <c r="AB293" s="194"/>
      <c r="AC293" s="194"/>
      <c r="AD293" s="194"/>
    </row>
    <row r="294" ht="15.75" customHeight="1">
      <c r="A294" s="194"/>
      <c r="B294" s="194"/>
      <c r="C294" s="194"/>
      <c r="D294" s="194"/>
      <c r="E294" s="194"/>
      <c r="F294" s="194"/>
      <c r="G294" s="429"/>
      <c r="H294" s="194"/>
      <c r="I294" s="194"/>
      <c r="J294" s="194"/>
      <c r="K294" s="194"/>
      <c r="L294" s="194"/>
      <c r="M294" s="194"/>
      <c r="N294" s="194"/>
      <c r="O294" s="194"/>
      <c r="P294" s="194"/>
      <c r="Q294" s="194"/>
      <c r="R294" s="194"/>
      <c r="S294" s="194"/>
      <c r="T294" s="194"/>
      <c r="U294" s="194"/>
      <c r="V294" s="194"/>
      <c r="W294" s="194"/>
      <c r="X294" s="194"/>
      <c r="Y294" s="194"/>
      <c r="Z294" s="194"/>
      <c r="AA294" s="194"/>
      <c r="AB294" s="194"/>
      <c r="AC294" s="194"/>
      <c r="AD294" s="194"/>
    </row>
    <row r="295" ht="15.75" customHeight="1">
      <c r="A295" s="194"/>
      <c r="B295" s="194"/>
      <c r="C295" s="194"/>
      <c r="D295" s="194"/>
      <c r="E295" s="194"/>
      <c r="F295" s="194"/>
      <c r="G295" s="429"/>
      <c r="H295" s="194"/>
      <c r="I295" s="194"/>
      <c r="J295" s="194"/>
      <c r="K295" s="194"/>
      <c r="L295" s="194"/>
      <c r="M295" s="194"/>
      <c r="N295" s="194"/>
      <c r="O295" s="194"/>
      <c r="P295" s="194"/>
      <c r="Q295" s="194"/>
      <c r="R295" s="194"/>
      <c r="S295" s="194"/>
      <c r="T295" s="194"/>
      <c r="U295" s="194"/>
      <c r="V295" s="194"/>
      <c r="W295" s="194"/>
      <c r="X295" s="194"/>
      <c r="Y295" s="194"/>
      <c r="Z295" s="194"/>
      <c r="AA295" s="194"/>
      <c r="AB295" s="194"/>
      <c r="AC295" s="194"/>
      <c r="AD295" s="194"/>
    </row>
    <row r="296" ht="15.75" customHeight="1">
      <c r="G296" s="193"/>
    </row>
    <row r="297" ht="15.75" customHeight="1">
      <c r="G297" s="193"/>
    </row>
    <row r="298" ht="15.75" customHeight="1">
      <c r="G298" s="193"/>
    </row>
    <row r="299" ht="15.75" customHeight="1">
      <c r="G299" s="193"/>
    </row>
    <row r="300" ht="15.75" customHeight="1">
      <c r="G300" s="193"/>
    </row>
    <row r="301" ht="15.75" customHeight="1">
      <c r="G301" s="193"/>
    </row>
    <row r="302" ht="15.75" customHeight="1">
      <c r="G302" s="193"/>
    </row>
    <row r="303" ht="15.75" customHeight="1">
      <c r="G303" s="193"/>
    </row>
    <row r="304" ht="15.75" customHeight="1">
      <c r="G304" s="193"/>
    </row>
    <row r="305" ht="15.75" customHeight="1">
      <c r="G305" s="193"/>
    </row>
    <row r="306" ht="15.75" customHeight="1">
      <c r="G306" s="193"/>
    </row>
    <row r="307" ht="15.75" customHeight="1">
      <c r="G307" s="193"/>
    </row>
    <row r="308" ht="15.75" customHeight="1">
      <c r="G308" s="193"/>
    </row>
    <row r="309" ht="15.75" customHeight="1">
      <c r="G309" s="193"/>
    </row>
    <row r="310" ht="15.75" customHeight="1">
      <c r="G310" s="193"/>
    </row>
    <row r="311" ht="15.75" customHeight="1">
      <c r="G311" s="193"/>
    </row>
    <row r="312" ht="15.75" customHeight="1">
      <c r="G312" s="193"/>
    </row>
    <row r="313" ht="15.75" customHeight="1">
      <c r="G313" s="193"/>
    </row>
    <row r="314" ht="15.75" customHeight="1">
      <c r="G314" s="193"/>
    </row>
    <row r="315" ht="15.75" customHeight="1">
      <c r="G315" s="193"/>
    </row>
    <row r="316" ht="15.75" customHeight="1">
      <c r="G316" s="193"/>
    </row>
    <row r="317" ht="15.75" customHeight="1">
      <c r="G317" s="193"/>
    </row>
    <row r="318" ht="15.75" customHeight="1">
      <c r="G318" s="193"/>
    </row>
    <row r="319" ht="15.75" customHeight="1">
      <c r="G319" s="193"/>
    </row>
    <row r="320" ht="15.75" customHeight="1">
      <c r="G320" s="193"/>
    </row>
    <row r="321" ht="15.75" customHeight="1">
      <c r="G321" s="193"/>
    </row>
    <row r="322" ht="15.75" customHeight="1">
      <c r="G322" s="193"/>
    </row>
    <row r="323" ht="15.75" customHeight="1">
      <c r="G323" s="193"/>
    </row>
    <row r="324" ht="15.75" customHeight="1">
      <c r="G324" s="193"/>
    </row>
    <row r="325" ht="15.75" customHeight="1">
      <c r="G325" s="193"/>
    </row>
    <row r="326" ht="15.75" customHeight="1">
      <c r="G326" s="193"/>
    </row>
    <row r="327" ht="15.75" customHeight="1">
      <c r="G327" s="193"/>
    </row>
    <row r="328" ht="15.75" customHeight="1">
      <c r="G328" s="193"/>
    </row>
    <row r="329" ht="15.75" customHeight="1">
      <c r="G329" s="193"/>
    </row>
    <row r="330" ht="15.75" customHeight="1">
      <c r="G330" s="193"/>
    </row>
    <row r="331" ht="15.75" customHeight="1">
      <c r="G331" s="193"/>
    </row>
    <row r="332" ht="15.75" customHeight="1">
      <c r="G332" s="193"/>
    </row>
    <row r="333" ht="15.75" customHeight="1">
      <c r="G333" s="193"/>
    </row>
    <row r="334" ht="15.75" customHeight="1">
      <c r="G334" s="193"/>
    </row>
    <row r="335" ht="15.75" customHeight="1">
      <c r="G335" s="193"/>
    </row>
    <row r="336" ht="15.75" customHeight="1">
      <c r="G336" s="193"/>
    </row>
    <row r="337" ht="15.75" customHeight="1">
      <c r="G337" s="193"/>
    </row>
    <row r="338" ht="15.75" customHeight="1">
      <c r="G338" s="193"/>
    </row>
    <row r="339" ht="15.75" customHeight="1">
      <c r="G339" s="193"/>
    </row>
    <row r="340" ht="15.75" customHeight="1">
      <c r="G340" s="193"/>
    </row>
    <row r="341" ht="15.75" customHeight="1">
      <c r="G341" s="193"/>
    </row>
    <row r="342" ht="15.75" customHeight="1">
      <c r="G342" s="193"/>
    </row>
    <row r="343" ht="15.75" customHeight="1">
      <c r="G343" s="193"/>
    </row>
    <row r="344" ht="15.75" customHeight="1">
      <c r="G344" s="193"/>
    </row>
    <row r="345" ht="15.75" customHeight="1">
      <c r="G345" s="193"/>
    </row>
    <row r="346" ht="15.75" customHeight="1">
      <c r="G346" s="193"/>
    </row>
    <row r="347" ht="15.75" customHeight="1">
      <c r="G347" s="193"/>
    </row>
    <row r="348" ht="15.75" customHeight="1">
      <c r="G348" s="193"/>
    </row>
    <row r="349" ht="15.75" customHeight="1">
      <c r="G349" s="193"/>
    </row>
    <row r="350" ht="15.75" customHeight="1">
      <c r="G350" s="193"/>
    </row>
    <row r="351" ht="15.75" customHeight="1">
      <c r="G351" s="193"/>
    </row>
    <row r="352" ht="15.75" customHeight="1">
      <c r="G352" s="193"/>
    </row>
    <row r="353" ht="15.75" customHeight="1">
      <c r="G353" s="193"/>
    </row>
    <row r="354" ht="15.75" customHeight="1">
      <c r="G354" s="193"/>
    </row>
    <row r="355" ht="15.75" customHeight="1">
      <c r="G355" s="193"/>
    </row>
    <row r="356" ht="15.75" customHeight="1">
      <c r="G356" s="193"/>
    </row>
    <row r="357" ht="15.75" customHeight="1">
      <c r="G357" s="193"/>
    </row>
    <row r="358" ht="15.75" customHeight="1">
      <c r="G358" s="193"/>
    </row>
    <row r="359" ht="15.75" customHeight="1">
      <c r="G359" s="193"/>
    </row>
    <row r="360" ht="15.75" customHeight="1">
      <c r="G360" s="193"/>
    </row>
    <row r="361" ht="15.75" customHeight="1">
      <c r="G361" s="193"/>
    </row>
    <row r="362" ht="15.75" customHeight="1">
      <c r="G362" s="193"/>
    </row>
    <row r="363" ht="15.75" customHeight="1">
      <c r="G363" s="193"/>
    </row>
    <row r="364" ht="15.75" customHeight="1">
      <c r="G364" s="193"/>
    </row>
    <row r="365" ht="15.75" customHeight="1">
      <c r="G365" s="193"/>
    </row>
    <row r="366" ht="15.75" customHeight="1">
      <c r="G366" s="193"/>
    </row>
    <row r="367" ht="15.75" customHeight="1">
      <c r="G367" s="193"/>
    </row>
    <row r="368" ht="15.75" customHeight="1">
      <c r="G368" s="193"/>
    </row>
    <row r="369" ht="15.75" customHeight="1">
      <c r="G369" s="193"/>
    </row>
    <row r="370" ht="15.75" customHeight="1">
      <c r="G370" s="193"/>
    </row>
    <row r="371" ht="15.75" customHeight="1">
      <c r="G371" s="193"/>
    </row>
    <row r="372" ht="15.75" customHeight="1">
      <c r="G372" s="193"/>
    </row>
    <row r="373" ht="15.75" customHeight="1">
      <c r="G373" s="193"/>
    </row>
    <row r="374" ht="15.75" customHeight="1">
      <c r="G374" s="193"/>
    </row>
    <row r="375" ht="15.75" customHeight="1">
      <c r="G375" s="193"/>
    </row>
    <row r="376" ht="15.75" customHeight="1">
      <c r="G376" s="193"/>
    </row>
    <row r="377" ht="15.75" customHeight="1">
      <c r="G377" s="193"/>
    </row>
    <row r="378" ht="15.75" customHeight="1">
      <c r="G378" s="193"/>
    </row>
    <row r="379" ht="15.75" customHeight="1">
      <c r="G379" s="193"/>
    </row>
    <row r="380" ht="15.75" customHeight="1">
      <c r="G380" s="193"/>
    </row>
    <row r="381" ht="15.75" customHeight="1">
      <c r="G381" s="193"/>
    </row>
    <row r="382" ht="15.75" customHeight="1">
      <c r="G382" s="193"/>
    </row>
    <row r="383" ht="15.75" customHeight="1">
      <c r="G383" s="193"/>
    </row>
    <row r="384" ht="15.75" customHeight="1">
      <c r="G384" s="193"/>
    </row>
    <row r="385" ht="15.75" customHeight="1">
      <c r="G385" s="193"/>
    </row>
    <row r="386" ht="15.75" customHeight="1">
      <c r="G386" s="193"/>
    </row>
    <row r="387" ht="15.75" customHeight="1">
      <c r="G387" s="193"/>
    </row>
    <row r="388" ht="15.75" customHeight="1">
      <c r="G388" s="193"/>
    </row>
    <row r="389" ht="15.75" customHeight="1">
      <c r="G389" s="193"/>
    </row>
    <row r="390" ht="15.75" customHeight="1">
      <c r="G390" s="193"/>
    </row>
    <row r="391" ht="15.75" customHeight="1">
      <c r="G391" s="193"/>
    </row>
    <row r="392" ht="15.75" customHeight="1">
      <c r="G392" s="193"/>
    </row>
    <row r="393" ht="15.75" customHeight="1">
      <c r="G393" s="193"/>
    </row>
    <row r="394" ht="15.75" customHeight="1">
      <c r="G394" s="193"/>
    </row>
    <row r="395" ht="15.75" customHeight="1">
      <c r="G395" s="193"/>
    </row>
    <row r="396" ht="15.75" customHeight="1">
      <c r="G396" s="193"/>
    </row>
    <row r="397" ht="15.75" customHeight="1">
      <c r="G397" s="193"/>
    </row>
    <row r="398" ht="15.75" customHeight="1">
      <c r="G398" s="193"/>
    </row>
    <row r="399" ht="15.75" customHeight="1">
      <c r="G399" s="193"/>
    </row>
    <row r="400" ht="15.75" customHeight="1">
      <c r="G400" s="193"/>
    </row>
    <row r="401" ht="15.75" customHeight="1">
      <c r="G401" s="193"/>
    </row>
    <row r="402" ht="15.75" customHeight="1">
      <c r="G402" s="193"/>
    </row>
    <row r="403" ht="15.75" customHeight="1">
      <c r="G403" s="193"/>
    </row>
    <row r="404" ht="15.75" customHeight="1">
      <c r="G404" s="193"/>
    </row>
    <row r="405" ht="15.75" customHeight="1">
      <c r="G405" s="193"/>
    </row>
    <row r="406" ht="15.75" customHeight="1">
      <c r="G406" s="193"/>
    </row>
    <row r="407" ht="15.75" customHeight="1">
      <c r="G407" s="193"/>
    </row>
    <row r="408" ht="15.75" customHeight="1">
      <c r="G408" s="193"/>
    </row>
    <row r="409" ht="15.75" customHeight="1">
      <c r="G409" s="193"/>
    </row>
    <row r="410" ht="15.75" customHeight="1">
      <c r="G410" s="193"/>
    </row>
    <row r="411" ht="15.75" customHeight="1">
      <c r="G411" s="193"/>
    </row>
    <row r="412" ht="15.75" customHeight="1">
      <c r="G412" s="193"/>
    </row>
    <row r="413" ht="15.75" customHeight="1">
      <c r="G413" s="193"/>
    </row>
    <row r="414" ht="15.75" customHeight="1">
      <c r="G414" s="193"/>
    </row>
    <row r="415" ht="15.75" customHeight="1">
      <c r="G415" s="193"/>
    </row>
    <row r="416" ht="15.75" customHeight="1">
      <c r="G416" s="193"/>
    </row>
    <row r="417" ht="15.75" customHeight="1">
      <c r="G417" s="193"/>
    </row>
    <row r="418" ht="15.75" customHeight="1">
      <c r="G418" s="193"/>
    </row>
    <row r="419" ht="15.75" customHeight="1">
      <c r="G419" s="193"/>
    </row>
    <row r="420" ht="15.75" customHeight="1">
      <c r="G420" s="193"/>
    </row>
    <row r="421" ht="15.75" customHeight="1">
      <c r="G421" s="193"/>
    </row>
    <row r="422" ht="15.75" customHeight="1">
      <c r="G422" s="193"/>
    </row>
    <row r="423" ht="15.75" customHeight="1">
      <c r="G423" s="193"/>
    </row>
    <row r="424" ht="15.75" customHeight="1">
      <c r="G424" s="193"/>
    </row>
    <row r="425" ht="15.75" customHeight="1">
      <c r="G425" s="193"/>
    </row>
    <row r="426" ht="15.75" customHeight="1">
      <c r="G426" s="193"/>
    </row>
    <row r="427" ht="15.75" customHeight="1">
      <c r="G427" s="193"/>
    </row>
    <row r="428" ht="15.75" customHeight="1">
      <c r="G428" s="193"/>
    </row>
    <row r="429" ht="15.75" customHeight="1">
      <c r="G429" s="193"/>
    </row>
    <row r="430" ht="15.75" customHeight="1">
      <c r="G430" s="193"/>
    </row>
    <row r="431" ht="15.75" customHeight="1">
      <c r="G431" s="193"/>
    </row>
    <row r="432" ht="15.75" customHeight="1">
      <c r="G432" s="193"/>
    </row>
    <row r="433" ht="15.75" customHeight="1">
      <c r="G433" s="193"/>
    </row>
    <row r="434" ht="15.75" customHeight="1">
      <c r="G434" s="193"/>
    </row>
    <row r="435" ht="15.75" customHeight="1">
      <c r="G435" s="193"/>
    </row>
    <row r="436" ht="15.75" customHeight="1">
      <c r="G436" s="193"/>
    </row>
    <row r="437" ht="15.75" customHeight="1">
      <c r="G437" s="193"/>
    </row>
    <row r="438" ht="15.75" customHeight="1">
      <c r="G438" s="193"/>
    </row>
    <row r="439" ht="15.75" customHeight="1">
      <c r="G439" s="193"/>
    </row>
    <row r="440" ht="15.75" customHeight="1">
      <c r="G440" s="193"/>
    </row>
    <row r="441" ht="15.75" customHeight="1">
      <c r="G441" s="193"/>
    </row>
    <row r="442" ht="15.75" customHeight="1">
      <c r="G442" s="193"/>
    </row>
    <row r="443" ht="15.75" customHeight="1">
      <c r="G443" s="193"/>
    </row>
    <row r="444" ht="15.75" customHeight="1">
      <c r="G444" s="193"/>
    </row>
    <row r="445" ht="15.75" customHeight="1">
      <c r="G445" s="193"/>
    </row>
    <row r="446" ht="15.75" customHeight="1">
      <c r="G446" s="193"/>
    </row>
    <row r="447" ht="15.75" customHeight="1">
      <c r="G447" s="193"/>
    </row>
    <row r="448" ht="15.75" customHeight="1">
      <c r="G448" s="193"/>
    </row>
    <row r="449" ht="15.75" customHeight="1">
      <c r="G449" s="193"/>
    </row>
    <row r="450" ht="15.75" customHeight="1">
      <c r="G450" s="193"/>
    </row>
    <row r="451" ht="15.75" customHeight="1">
      <c r="G451" s="193"/>
    </row>
    <row r="452" ht="15.75" customHeight="1">
      <c r="G452" s="193"/>
    </row>
    <row r="453" ht="15.75" customHeight="1">
      <c r="G453" s="193"/>
    </row>
    <row r="454" ht="15.75" customHeight="1">
      <c r="G454" s="193"/>
    </row>
    <row r="455" ht="15.75" customHeight="1">
      <c r="G455" s="193"/>
    </row>
    <row r="456" ht="15.75" customHeight="1">
      <c r="G456" s="193"/>
    </row>
    <row r="457" ht="15.75" customHeight="1">
      <c r="G457" s="193"/>
    </row>
    <row r="458" ht="15.75" customHeight="1">
      <c r="G458" s="193"/>
    </row>
    <row r="459" ht="15.75" customHeight="1">
      <c r="G459" s="193"/>
    </row>
    <row r="460" ht="15.75" customHeight="1">
      <c r="G460" s="193"/>
    </row>
    <row r="461" ht="15.75" customHeight="1">
      <c r="G461" s="193"/>
    </row>
    <row r="462" ht="15.75" customHeight="1">
      <c r="G462" s="193"/>
    </row>
    <row r="463" ht="15.75" customHeight="1">
      <c r="G463" s="193"/>
    </row>
    <row r="464" ht="15.75" customHeight="1">
      <c r="G464" s="193"/>
    </row>
    <row r="465" ht="15.75" customHeight="1">
      <c r="G465" s="193"/>
    </row>
    <row r="466" ht="15.75" customHeight="1">
      <c r="G466" s="193"/>
    </row>
    <row r="467" ht="15.75" customHeight="1">
      <c r="G467" s="193"/>
    </row>
    <row r="468" ht="15.75" customHeight="1">
      <c r="G468" s="193"/>
    </row>
    <row r="469" ht="15.75" customHeight="1">
      <c r="G469" s="193"/>
    </row>
    <row r="470" ht="15.75" customHeight="1">
      <c r="G470" s="193"/>
    </row>
    <row r="471" ht="15.75" customHeight="1">
      <c r="G471" s="193"/>
    </row>
    <row r="472" ht="15.75" customHeight="1">
      <c r="G472" s="193"/>
    </row>
    <row r="473" ht="15.75" customHeight="1">
      <c r="G473" s="193"/>
    </row>
    <row r="474" ht="15.75" customHeight="1">
      <c r="G474" s="193"/>
    </row>
    <row r="475" ht="15.75" customHeight="1">
      <c r="G475" s="193"/>
    </row>
    <row r="476" ht="15.75" customHeight="1">
      <c r="G476" s="193"/>
    </row>
    <row r="477" ht="15.75" customHeight="1">
      <c r="G477" s="193"/>
    </row>
    <row r="478" ht="15.75" customHeight="1">
      <c r="G478" s="193"/>
    </row>
    <row r="479" ht="15.75" customHeight="1">
      <c r="G479" s="193"/>
    </row>
    <row r="480" ht="15.75" customHeight="1">
      <c r="G480" s="193"/>
    </row>
    <row r="481" ht="15.75" customHeight="1">
      <c r="G481" s="193"/>
    </row>
    <row r="482" ht="15.75" customHeight="1">
      <c r="G482" s="193"/>
    </row>
    <row r="483" ht="15.75" customHeight="1">
      <c r="G483" s="193"/>
    </row>
    <row r="484" ht="15.75" customHeight="1">
      <c r="G484" s="193"/>
    </row>
    <row r="485" ht="15.75" customHeight="1">
      <c r="G485" s="193"/>
    </row>
    <row r="486" ht="15.75" customHeight="1">
      <c r="G486" s="193"/>
    </row>
    <row r="487" ht="15.75" customHeight="1">
      <c r="G487" s="193"/>
    </row>
    <row r="488" ht="15.75" customHeight="1">
      <c r="G488" s="193"/>
    </row>
    <row r="489" ht="15.75" customHeight="1">
      <c r="G489" s="193"/>
    </row>
    <row r="490" ht="15.75" customHeight="1">
      <c r="G490" s="193"/>
    </row>
    <row r="491" ht="15.75" customHeight="1">
      <c r="G491" s="193"/>
    </row>
    <row r="492" ht="15.75" customHeight="1">
      <c r="G492" s="193"/>
    </row>
    <row r="493" ht="15.75" customHeight="1">
      <c r="G493" s="193"/>
    </row>
    <row r="494" ht="15.75" customHeight="1">
      <c r="G494" s="193"/>
    </row>
    <row r="495" ht="15.75" customHeight="1">
      <c r="G495" s="193"/>
    </row>
    <row r="496" ht="15.75" customHeight="1">
      <c r="G496" s="193"/>
    </row>
    <row r="497" ht="15.75" customHeight="1">
      <c r="G497" s="193"/>
    </row>
    <row r="498" ht="15.75" customHeight="1">
      <c r="G498" s="193"/>
    </row>
    <row r="499" ht="15.75" customHeight="1">
      <c r="G499" s="193"/>
    </row>
    <row r="500" ht="15.75" customHeight="1">
      <c r="G500" s="193"/>
    </row>
    <row r="501" ht="15.75" customHeight="1">
      <c r="G501" s="193"/>
    </row>
    <row r="502" ht="15.75" customHeight="1">
      <c r="G502" s="193"/>
    </row>
    <row r="503" ht="15.75" customHeight="1">
      <c r="G503" s="193"/>
    </row>
    <row r="504" ht="15.75" customHeight="1">
      <c r="G504" s="193"/>
    </row>
    <row r="505" ht="15.75" customHeight="1">
      <c r="G505" s="193"/>
    </row>
    <row r="506" ht="15.75" customHeight="1">
      <c r="G506" s="193"/>
    </row>
    <row r="507" ht="15.75" customHeight="1">
      <c r="G507" s="193"/>
    </row>
    <row r="508" ht="15.75" customHeight="1">
      <c r="G508" s="193"/>
    </row>
    <row r="509" ht="15.75" customHeight="1">
      <c r="G509" s="193"/>
    </row>
    <row r="510" ht="15.75" customHeight="1">
      <c r="G510" s="193"/>
    </row>
    <row r="511" ht="15.75" customHeight="1">
      <c r="G511" s="193"/>
    </row>
    <row r="512" ht="15.75" customHeight="1">
      <c r="G512" s="193"/>
    </row>
    <row r="513" ht="15.75" customHeight="1">
      <c r="G513" s="193"/>
    </row>
    <row r="514" ht="15.75" customHeight="1">
      <c r="G514" s="193"/>
    </row>
    <row r="515" ht="15.75" customHeight="1">
      <c r="G515" s="193"/>
    </row>
    <row r="516" ht="15.75" customHeight="1">
      <c r="G516" s="193"/>
    </row>
    <row r="517" ht="15.75" customHeight="1">
      <c r="G517" s="193"/>
    </row>
    <row r="518" ht="15.75" customHeight="1">
      <c r="G518" s="193"/>
    </row>
    <row r="519" ht="15.75" customHeight="1">
      <c r="G519" s="193"/>
    </row>
    <row r="520" ht="15.75" customHeight="1">
      <c r="G520" s="193"/>
    </row>
    <row r="521" ht="15.75" customHeight="1">
      <c r="G521" s="193"/>
    </row>
    <row r="522" ht="15.75" customHeight="1">
      <c r="G522" s="193"/>
    </row>
    <row r="523" ht="15.75" customHeight="1">
      <c r="G523" s="193"/>
    </row>
    <row r="524" ht="15.75" customHeight="1">
      <c r="G524" s="193"/>
    </row>
    <row r="525" ht="15.75" customHeight="1">
      <c r="G525" s="193"/>
    </row>
    <row r="526" ht="15.75" customHeight="1">
      <c r="G526" s="193"/>
    </row>
    <row r="527" ht="15.75" customHeight="1">
      <c r="G527" s="193"/>
    </row>
    <row r="528" ht="15.75" customHeight="1">
      <c r="G528" s="193"/>
    </row>
    <row r="529" ht="15.75" customHeight="1">
      <c r="G529" s="193"/>
    </row>
    <row r="530" ht="15.75" customHeight="1">
      <c r="G530" s="193"/>
    </row>
    <row r="531" ht="15.75" customHeight="1">
      <c r="G531" s="193"/>
    </row>
    <row r="532" ht="15.75" customHeight="1">
      <c r="G532" s="193"/>
    </row>
    <row r="533" ht="15.75" customHeight="1">
      <c r="G533" s="193"/>
    </row>
    <row r="534" ht="15.75" customHeight="1">
      <c r="G534" s="193"/>
    </row>
    <row r="535" ht="15.75" customHeight="1">
      <c r="G535" s="193"/>
    </row>
    <row r="536" ht="15.75" customHeight="1">
      <c r="G536" s="193"/>
    </row>
    <row r="537" ht="15.75" customHeight="1">
      <c r="G537" s="193"/>
    </row>
    <row r="538" ht="15.75" customHeight="1">
      <c r="G538" s="193"/>
    </row>
    <row r="539" ht="15.75" customHeight="1">
      <c r="G539" s="193"/>
    </row>
    <row r="540" ht="15.75" customHeight="1">
      <c r="G540" s="193"/>
    </row>
    <row r="541" ht="15.75" customHeight="1">
      <c r="G541" s="193"/>
    </row>
    <row r="542" ht="15.75" customHeight="1">
      <c r="G542" s="193"/>
    </row>
    <row r="543" ht="15.75" customHeight="1">
      <c r="G543" s="193"/>
    </row>
    <row r="544" ht="15.75" customHeight="1">
      <c r="G544" s="193"/>
    </row>
    <row r="545" ht="15.75" customHeight="1">
      <c r="G545" s="193"/>
    </row>
    <row r="546" ht="15.75" customHeight="1">
      <c r="G546" s="193"/>
    </row>
    <row r="547" ht="15.75" customHeight="1">
      <c r="G547" s="193"/>
    </row>
    <row r="548" ht="15.75" customHeight="1">
      <c r="G548" s="193"/>
    </row>
    <row r="549" ht="15.75" customHeight="1">
      <c r="G549" s="193"/>
    </row>
    <row r="550" ht="15.75" customHeight="1">
      <c r="G550" s="193"/>
    </row>
    <row r="551" ht="15.75" customHeight="1">
      <c r="G551" s="193"/>
    </row>
    <row r="552" ht="15.75" customHeight="1">
      <c r="G552" s="193"/>
    </row>
    <row r="553" ht="15.75" customHeight="1">
      <c r="G553" s="193"/>
    </row>
    <row r="554" ht="15.75" customHeight="1">
      <c r="G554" s="193"/>
    </row>
    <row r="555" ht="15.75" customHeight="1">
      <c r="G555" s="193"/>
    </row>
    <row r="556" ht="15.75" customHeight="1">
      <c r="G556" s="193"/>
    </row>
    <row r="557" ht="15.75" customHeight="1">
      <c r="G557" s="193"/>
    </row>
    <row r="558" ht="15.75" customHeight="1">
      <c r="G558" s="193"/>
    </row>
    <row r="559" ht="15.75" customHeight="1">
      <c r="G559" s="193"/>
    </row>
    <row r="560" ht="15.75" customHeight="1">
      <c r="G560" s="193"/>
    </row>
    <row r="561" ht="15.75" customHeight="1">
      <c r="G561" s="193"/>
    </row>
    <row r="562" ht="15.75" customHeight="1">
      <c r="G562" s="193"/>
    </row>
    <row r="563" ht="15.75" customHeight="1">
      <c r="G563" s="193"/>
    </row>
    <row r="564" ht="15.75" customHeight="1">
      <c r="G564" s="193"/>
    </row>
    <row r="565" ht="15.75" customHeight="1">
      <c r="G565" s="193"/>
    </row>
    <row r="566" ht="15.75" customHeight="1">
      <c r="G566" s="193"/>
    </row>
    <row r="567" ht="15.75" customHeight="1">
      <c r="G567" s="193"/>
    </row>
    <row r="568" ht="15.75" customHeight="1">
      <c r="G568" s="193"/>
    </row>
    <row r="569" ht="15.75" customHeight="1">
      <c r="G569" s="193"/>
    </row>
    <row r="570" ht="15.75" customHeight="1">
      <c r="G570" s="193"/>
    </row>
    <row r="571" ht="15.75" customHeight="1">
      <c r="G571" s="193"/>
    </row>
    <row r="572" ht="15.75" customHeight="1">
      <c r="G572" s="193"/>
    </row>
    <row r="573" ht="15.75" customHeight="1">
      <c r="G573" s="193"/>
    </row>
    <row r="574" ht="15.75" customHeight="1">
      <c r="G574" s="193"/>
    </row>
    <row r="575" ht="15.75" customHeight="1">
      <c r="G575" s="193"/>
    </row>
    <row r="576" ht="15.75" customHeight="1">
      <c r="G576" s="193"/>
    </row>
    <row r="577" ht="15.75" customHeight="1">
      <c r="G577" s="193"/>
    </row>
    <row r="578" ht="15.75" customHeight="1">
      <c r="G578" s="193"/>
    </row>
    <row r="579" ht="15.75" customHeight="1">
      <c r="G579" s="193"/>
    </row>
    <row r="580" ht="15.75" customHeight="1">
      <c r="G580" s="193"/>
    </row>
    <row r="581" ht="15.75" customHeight="1">
      <c r="G581" s="193"/>
    </row>
    <row r="582" ht="15.75" customHeight="1">
      <c r="G582" s="193"/>
    </row>
    <row r="583" ht="15.75" customHeight="1">
      <c r="G583" s="193"/>
    </row>
    <row r="584" ht="15.75" customHeight="1">
      <c r="G584" s="193"/>
    </row>
    <row r="585" ht="15.75" customHeight="1">
      <c r="G585" s="193"/>
    </row>
    <row r="586" ht="15.75" customHeight="1">
      <c r="G586" s="193"/>
    </row>
    <row r="587" ht="15.75" customHeight="1">
      <c r="G587" s="193"/>
    </row>
    <row r="588" ht="15.75" customHeight="1">
      <c r="G588" s="193"/>
    </row>
    <row r="589" ht="15.75" customHeight="1">
      <c r="G589" s="193"/>
    </row>
    <row r="590" ht="15.75" customHeight="1">
      <c r="G590" s="193"/>
    </row>
    <row r="591" ht="15.75" customHeight="1">
      <c r="G591" s="193"/>
    </row>
    <row r="592" ht="15.75" customHeight="1">
      <c r="G592" s="193"/>
    </row>
    <row r="593" ht="15.75" customHeight="1">
      <c r="G593" s="193"/>
    </row>
    <row r="594" ht="15.75" customHeight="1">
      <c r="G594" s="193"/>
    </row>
    <row r="595" ht="15.75" customHeight="1">
      <c r="G595" s="193"/>
    </row>
    <row r="596" ht="15.75" customHeight="1">
      <c r="G596" s="193"/>
    </row>
    <row r="597" ht="15.75" customHeight="1">
      <c r="G597" s="193"/>
    </row>
    <row r="598" ht="15.75" customHeight="1">
      <c r="G598" s="193"/>
    </row>
    <row r="599" ht="15.75" customHeight="1">
      <c r="G599" s="193"/>
    </row>
    <row r="600" ht="15.75" customHeight="1">
      <c r="G600" s="193"/>
    </row>
    <row r="601" ht="15.75" customHeight="1">
      <c r="G601" s="193"/>
    </row>
    <row r="602" ht="15.75" customHeight="1">
      <c r="G602" s="193"/>
    </row>
    <row r="603" ht="15.75" customHeight="1">
      <c r="G603" s="193"/>
    </row>
    <row r="604" ht="15.75" customHeight="1">
      <c r="G604" s="193"/>
    </row>
    <row r="605" ht="15.75" customHeight="1">
      <c r="G605" s="193"/>
    </row>
    <row r="606" ht="15.75" customHeight="1">
      <c r="G606" s="193"/>
    </row>
    <row r="607" ht="15.75" customHeight="1">
      <c r="G607" s="193"/>
    </row>
    <row r="608" ht="15.75" customHeight="1">
      <c r="G608" s="193"/>
    </row>
    <row r="609" ht="15.75" customHeight="1">
      <c r="G609" s="193"/>
    </row>
    <row r="610" ht="15.75" customHeight="1">
      <c r="G610" s="193"/>
    </row>
    <row r="611" ht="15.75" customHeight="1">
      <c r="G611" s="193"/>
    </row>
    <row r="612" ht="15.75" customHeight="1">
      <c r="G612" s="193"/>
    </row>
    <row r="613" ht="15.75" customHeight="1">
      <c r="G613" s="193"/>
    </row>
    <row r="614" ht="15.75" customHeight="1">
      <c r="G614" s="193"/>
    </row>
    <row r="615" ht="15.75" customHeight="1">
      <c r="G615" s="193"/>
    </row>
    <row r="616" ht="15.75" customHeight="1">
      <c r="G616" s="193"/>
    </row>
    <row r="617" ht="15.75" customHeight="1">
      <c r="G617" s="193"/>
    </row>
    <row r="618" ht="15.75" customHeight="1">
      <c r="G618" s="193"/>
    </row>
    <row r="619" ht="15.75" customHeight="1">
      <c r="G619" s="193"/>
    </row>
    <row r="620" ht="15.75" customHeight="1">
      <c r="G620" s="193"/>
    </row>
    <row r="621" ht="15.75" customHeight="1">
      <c r="G621" s="193"/>
    </row>
    <row r="622" ht="15.75" customHeight="1">
      <c r="G622" s="193"/>
    </row>
    <row r="623" ht="15.75" customHeight="1">
      <c r="G623" s="193"/>
    </row>
    <row r="624" ht="15.75" customHeight="1">
      <c r="G624" s="193"/>
    </row>
    <row r="625" ht="15.75" customHeight="1">
      <c r="G625" s="193"/>
    </row>
    <row r="626" ht="15.75" customHeight="1">
      <c r="G626" s="193"/>
    </row>
    <row r="627" ht="15.75" customHeight="1">
      <c r="G627" s="193"/>
    </row>
    <row r="628" ht="15.75" customHeight="1">
      <c r="G628" s="193"/>
    </row>
    <row r="629" ht="15.75" customHeight="1">
      <c r="G629" s="193"/>
    </row>
    <row r="630" ht="15.75" customHeight="1">
      <c r="G630" s="193"/>
    </row>
    <row r="631" ht="15.75" customHeight="1">
      <c r="G631" s="193"/>
    </row>
    <row r="632" ht="15.75" customHeight="1">
      <c r="G632" s="193"/>
    </row>
    <row r="633" ht="15.75" customHeight="1">
      <c r="G633" s="193"/>
    </row>
    <row r="634" ht="15.75" customHeight="1">
      <c r="G634" s="193"/>
    </row>
    <row r="635" ht="15.75" customHeight="1">
      <c r="G635" s="193"/>
    </row>
    <row r="636" ht="15.75" customHeight="1">
      <c r="G636" s="193"/>
    </row>
    <row r="637" ht="15.75" customHeight="1">
      <c r="G637" s="193"/>
    </row>
    <row r="638" ht="15.75" customHeight="1">
      <c r="G638" s="193"/>
    </row>
    <row r="639" ht="15.75" customHeight="1">
      <c r="G639" s="193"/>
    </row>
    <row r="640" ht="15.75" customHeight="1">
      <c r="G640" s="193"/>
    </row>
    <row r="641" ht="15.75" customHeight="1">
      <c r="G641" s="193"/>
    </row>
    <row r="642" ht="15.75" customHeight="1">
      <c r="G642" s="193"/>
    </row>
    <row r="643" ht="15.75" customHeight="1">
      <c r="G643" s="193"/>
    </row>
    <row r="644" ht="15.75" customHeight="1">
      <c r="G644" s="193"/>
    </row>
    <row r="645" ht="15.75" customHeight="1">
      <c r="G645" s="193"/>
    </row>
    <row r="646" ht="15.75" customHeight="1">
      <c r="G646" s="193"/>
    </row>
    <row r="647" ht="15.75" customHeight="1">
      <c r="G647" s="193"/>
    </row>
    <row r="648" ht="15.75" customHeight="1">
      <c r="G648" s="193"/>
    </row>
    <row r="649" ht="15.75" customHeight="1">
      <c r="G649" s="193"/>
    </row>
    <row r="650" ht="15.75" customHeight="1">
      <c r="G650" s="193"/>
    </row>
    <row r="651" ht="15.75" customHeight="1">
      <c r="G651" s="193"/>
    </row>
    <row r="652" ht="15.75" customHeight="1">
      <c r="G652" s="193"/>
    </row>
    <row r="653" ht="15.75" customHeight="1">
      <c r="G653" s="193"/>
    </row>
    <row r="654" ht="15.75" customHeight="1">
      <c r="G654" s="193"/>
    </row>
    <row r="655" ht="15.75" customHeight="1">
      <c r="G655" s="193"/>
    </row>
    <row r="656" ht="15.75" customHeight="1">
      <c r="G656" s="193"/>
    </row>
    <row r="657" ht="15.75" customHeight="1">
      <c r="G657" s="193"/>
    </row>
    <row r="658" ht="15.75" customHeight="1">
      <c r="G658" s="193"/>
    </row>
    <row r="659" ht="15.75" customHeight="1">
      <c r="G659" s="193"/>
    </row>
    <row r="660" ht="15.75" customHeight="1">
      <c r="G660" s="193"/>
    </row>
    <row r="661" ht="15.75" customHeight="1">
      <c r="G661" s="193"/>
    </row>
    <row r="662" ht="15.75" customHeight="1">
      <c r="G662" s="193"/>
    </row>
    <row r="663" ht="15.75" customHeight="1">
      <c r="G663" s="193"/>
    </row>
    <row r="664" ht="15.75" customHeight="1">
      <c r="G664" s="193"/>
    </row>
    <row r="665" ht="15.75" customHeight="1">
      <c r="G665" s="193"/>
    </row>
    <row r="666" ht="15.75" customHeight="1">
      <c r="G666" s="193"/>
    </row>
    <row r="667" ht="15.75" customHeight="1">
      <c r="G667" s="193"/>
    </row>
    <row r="668" ht="15.75" customHeight="1">
      <c r="G668" s="193"/>
    </row>
    <row r="669" ht="15.75" customHeight="1">
      <c r="G669" s="193"/>
    </row>
    <row r="670" ht="15.75" customHeight="1">
      <c r="G670" s="193"/>
    </row>
    <row r="671" ht="15.75" customHeight="1">
      <c r="G671" s="193"/>
    </row>
    <row r="672" ht="15.75" customHeight="1">
      <c r="G672" s="193"/>
    </row>
    <row r="673" ht="15.75" customHeight="1">
      <c r="G673" s="193"/>
    </row>
    <row r="674" ht="15.75" customHeight="1">
      <c r="G674" s="193"/>
    </row>
    <row r="675" ht="15.75" customHeight="1">
      <c r="G675" s="193"/>
    </row>
    <row r="676" ht="15.75" customHeight="1">
      <c r="G676" s="193"/>
    </row>
    <row r="677" ht="15.75" customHeight="1">
      <c r="G677" s="193"/>
    </row>
    <row r="678" ht="15.75" customHeight="1">
      <c r="G678" s="193"/>
    </row>
    <row r="679" ht="15.75" customHeight="1">
      <c r="G679" s="193"/>
    </row>
    <row r="680" ht="15.75" customHeight="1">
      <c r="G680" s="193"/>
    </row>
    <row r="681" ht="15.75" customHeight="1">
      <c r="G681" s="193"/>
    </row>
    <row r="682" ht="15.75" customHeight="1">
      <c r="G682" s="193"/>
    </row>
    <row r="683" ht="15.75" customHeight="1">
      <c r="G683" s="193"/>
    </row>
    <row r="684" ht="15.75" customHeight="1">
      <c r="G684" s="193"/>
    </row>
    <row r="685" ht="15.75" customHeight="1">
      <c r="G685" s="193"/>
    </row>
    <row r="686" ht="15.75" customHeight="1">
      <c r="G686" s="193"/>
    </row>
    <row r="687" ht="15.75" customHeight="1">
      <c r="G687" s="193"/>
    </row>
    <row r="688" ht="15.75" customHeight="1">
      <c r="G688" s="193"/>
    </row>
    <row r="689" ht="15.75" customHeight="1">
      <c r="G689" s="193"/>
    </row>
    <row r="690" ht="15.75" customHeight="1">
      <c r="G690" s="193"/>
    </row>
    <row r="691" ht="15.75" customHeight="1">
      <c r="G691" s="193"/>
    </row>
    <row r="692" ht="15.75" customHeight="1">
      <c r="G692" s="193"/>
    </row>
    <row r="693" ht="15.75" customHeight="1">
      <c r="G693" s="193"/>
    </row>
    <row r="694" ht="15.75" customHeight="1">
      <c r="G694" s="193"/>
    </row>
    <row r="695" ht="15.75" customHeight="1">
      <c r="G695" s="193"/>
    </row>
    <row r="696" ht="15.75" customHeight="1">
      <c r="G696" s="193"/>
    </row>
    <row r="697" ht="15.75" customHeight="1">
      <c r="G697" s="193"/>
    </row>
    <row r="698" ht="15.75" customHeight="1">
      <c r="G698" s="193"/>
    </row>
    <row r="699" ht="15.75" customHeight="1">
      <c r="G699" s="193"/>
    </row>
    <row r="700" ht="15.75" customHeight="1">
      <c r="G700" s="193"/>
    </row>
    <row r="701" ht="15.75" customHeight="1">
      <c r="G701" s="193"/>
    </row>
    <row r="702" ht="15.75" customHeight="1">
      <c r="G702" s="193"/>
    </row>
    <row r="703" ht="15.75" customHeight="1">
      <c r="G703" s="193"/>
    </row>
    <row r="704" ht="15.75" customHeight="1">
      <c r="G704" s="193"/>
    </row>
    <row r="705" ht="15.75" customHeight="1">
      <c r="G705" s="193"/>
    </row>
    <row r="706" ht="15.75" customHeight="1">
      <c r="G706" s="193"/>
    </row>
    <row r="707" ht="15.75" customHeight="1">
      <c r="G707" s="193"/>
    </row>
    <row r="708" ht="15.75" customHeight="1">
      <c r="G708" s="193"/>
    </row>
    <row r="709" ht="15.75" customHeight="1">
      <c r="G709" s="193"/>
    </row>
    <row r="710" ht="15.75" customHeight="1">
      <c r="G710" s="193"/>
    </row>
    <row r="711" ht="15.75" customHeight="1">
      <c r="G711" s="193"/>
    </row>
    <row r="712" ht="15.75" customHeight="1">
      <c r="G712" s="193"/>
    </row>
    <row r="713" ht="15.75" customHeight="1">
      <c r="G713" s="193"/>
    </row>
    <row r="714" ht="15.75" customHeight="1">
      <c r="G714" s="193"/>
    </row>
    <row r="715" ht="15.75" customHeight="1">
      <c r="G715" s="193"/>
    </row>
    <row r="716" ht="15.75" customHeight="1">
      <c r="G716" s="193"/>
    </row>
    <row r="717" ht="15.75" customHeight="1">
      <c r="G717" s="193"/>
    </row>
    <row r="718" ht="15.75" customHeight="1">
      <c r="G718" s="193"/>
    </row>
    <row r="719" ht="15.75" customHeight="1">
      <c r="G719" s="193"/>
    </row>
    <row r="720" ht="15.75" customHeight="1">
      <c r="G720" s="193"/>
    </row>
    <row r="721" ht="15.75" customHeight="1">
      <c r="G721" s="193"/>
    </row>
    <row r="722" ht="15.75" customHeight="1">
      <c r="G722" s="193"/>
    </row>
    <row r="723" ht="15.75" customHeight="1">
      <c r="G723" s="193"/>
    </row>
    <row r="724" ht="15.75" customHeight="1">
      <c r="G724" s="193"/>
    </row>
    <row r="725" ht="15.75" customHeight="1">
      <c r="G725" s="193"/>
    </row>
    <row r="726" ht="15.75" customHeight="1">
      <c r="G726" s="193"/>
    </row>
    <row r="727" ht="15.75" customHeight="1">
      <c r="G727" s="193"/>
    </row>
    <row r="728" ht="15.75" customHeight="1">
      <c r="G728" s="193"/>
    </row>
    <row r="729" ht="15.75" customHeight="1">
      <c r="G729" s="193"/>
    </row>
    <row r="730" ht="15.75" customHeight="1">
      <c r="G730" s="193"/>
    </row>
    <row r="731" ht="15.75" customHeight="1">
      <c r="G731" s="193"/>
    </row>
    <row r="732" ht="15.75" customHeight="1">
      <c r="G732" s="193"/>
    </row>
    <row r="733" ht="15.75" customHeight="1">
      <c r="G733" s="193"/>
    </row>
    <row r="734" ht="15.75" customHeight="1">
      <c r="G734" s="193"/>
    </row>
    <row r="735" ht="15.75" customHeight="1">
      <c r="G735" s="193"/>
    </row>
    <row r="736" ht="15.75" customHeight="1">
      <c r="G736" s="193"/>
    </row>
    <row r="737" ht="15.75" customHeight="1">
      <c r="G737" s="193"/>
    </row>
    <row r="738" ht="15.75" customHeight="1">
      <c r="G738" s="193"/>
    </row>
    <row r="739" ht="15.75" customHeight="1">
      <c r="G739" s="193"/>
    </row>
    <row r="740" ht="15.75" customHeight="1">
      <c r="G740" s="193"/>
    </row>
    <row r="741" ht="15.75" customHeight="1">
      <c r="G741" s="193"/>
    </row>
    <row r="742" ht="15.75" customHeight="1">
      <c r="G742" s="193"/>
    </row>
    <row r="743" ht="15.75" customHeight="1">
      <c r="G743" s="193"/>
    </row>
    <row r="744" ht="15.75" customHeight="1">
      <c r="G744" s="193"/>
    </row>
    <row r="745" ht="15.75" customHeight="1">
      <c r="G745" s="193"/>
    </row>
    <row r="746" ht="15.75" customHeight="1">
      <c r="G746" s="193"/>
    </row>
    <row r="747" ht="15.75" customHeight="1">
      <c r="G747" s="193"/>
    </row>
    <row r="748" ht="15.75" customHeight="1">
      <c r="G748" s="193"/>
    </row>
    <row r="749" ht="15.75" customHeight="1">
      <c r="G749" s="193"/>
    </row>
    <row r="750" ht="15.75" customHeight="1">
      <c r="G750" s="193"/>
    </row>
    <row r="751" ht="15.75" customHeight="1">
      <c r="G751" s="193"/>
    </row>
    <row r="752" ht="15.75" customHeight="1">
      <c r="G752" s="193"/>
    </row>
    <row r="753" ht="15.75" customHeight="1">
      <c r="G753" s="193"/>
    </row>
    <row r="754" ht="15.75" customHeight="1">
      <c r="G754" s="193"/>
    </row>
    <row r="755" ht="15.75" customHeight="1">
      <c r="G755" s="193"/>
    </row>
    <row r="756" ht="15.75" customHeight="1">
      <c r="G756" s="193"/>
    </row>
    <row r="757" ht="15.75" customHeight="1">
      <c r="G757" s="193"/>
    </row>
    <row r="758" ht="15.75" customHeight="1">
      <c r="G758" s="193"/>
    </row>
    <row r="759" ht="15.75" customHeight="1">
      <c r="G759" s="193"/>
    </row>
    <row r="760" ht="15.75" customHeight="1">
      <c r="G760" s="193"/>
    </row>
    <row r="761" ht="15.75" customHeight="1">
      <c r="G761" s="193"/>
    </row>
    <row r="762" ht="15.75" customHeight="1">
      <c r="G762" s="193"/>
    </row>
    <row r="763" ht="15.75" customHeight="1">
      <c r="G763" s="193"/>
    </row>
    <row r="764" ht="15.75" customHeight="1">
      <c r="G764" s="193"/>
    </row>
    <row r="765" ht="15.75" customHeight="1">
      <c r="G765" s="193"/>
    </row>
    <row r="766" ht="15.75" customHeight="1">
      <c r="G766" s="193"/>
    </row>
    <row r="767" ht="15.75" customHeight="1">
      <c r="G767" s="193"/>
    </row>
    <row r="768" ht="15.75" customHeight="1">
      <c r="G768" s="193"/>
    </row>
    <row r="769" ht="15.75" customHeight="1">
      <c r="G769" s="193"/>
    </row>
    <row r="770" ht="15.75" customHeight="1">
      <c r="G770" s="193"/>
    </row>
    <row r="771" ht="15.75" customHeight="1">
      <c r="G771" s="193"/>
    </row>
    <row r="772" ht="15.75" customHeight="1">
      <c r="G772" s="193"/>
    </row>
    <row r="773" ht="15.75" customHeight="1">
      <c r="G773" s="193"/>
    </row>
    <row r="774" ht="15.75" customHeight="1">
      <c r="G774" s="193"/>
    </row>
    <row r="775" ht="15.75" customHeight="1">
      <c r="G775" s="193"/>
    </row>
    <row r="776" ht="15.75" customHeight="1">
      <c r="G776" s="193"/>
    </row>
    <row r="777" ht="15.75" customHeight="1">
      <c r="G777" s="193"/>
    </row>
    <row r="778" ht="15.75" customHeight="1">
      <c r="G778" s="193"/>
    </row>
    <row r="779" ht="15.75" customHeight="1">
      <c r="G779" s="193"/>
    </row>
    <row r="780" ht="15.75" customHeight="1">
      <c r="G780" s="193"/>
    </row>
    <row r="781" ht="15.75" customHeight="1">
      <c r="G781" s="193"/>
    </row>
    <row r="782" ht="15.75" customHeight="1">
      <c r="G782" s="193"/>
    </row>
    <row r="783" ht="15.75" customHeight="1">
      <c r="G783" s="193"/>
    </row>
    <row r="784" ht="15.75" customHeight="1">
      <c r="G784" s="193"/>
    </row>
    <row r="785" ht="15.75" customHeight="1">
      <c r="G785" s="193"/>
    </row>
    <row r="786" ht="15.75" customHeight="1">
      <c r="G786" s="193"/>
    </row>
    <row r="787" ht="15.75" customHeight="1">
      <c r="G787" s="193"/>
    </row>
    <row r="788" ht="15.75" customHeight="1">
      <c r="G788" s="193"/>
    </row>
    <row r="789" ht="15.75" customHeight="1">
      <c r="G789" s="193"/>
    </row>
    <row r="790" ht="15.75" customHeight="1">
      <c r="G790" s="193"/>
    </row>
    <row r="791" ht="15.75" customHeight="1">
      <c r="G791" s="193"/>
    </row>
    <row r="792" ht="15.75" customHeight="1">
      <c r="G792" s="193"/>
    </row>
    <row r="793" ht="15.75" customHeight="1">
      <c r="G793" s="193"/>
    </row>
    <row r="794" ht="15.75" customHeight="1">
      <c r="G794" s="193"/>
    </row>
    <row r="795" ht="15.75" customHeight="1">
      <c r="G795" s="193"/>
    </row>
    <row r="796" ht="15.75" customHeight="1">
      <c r="G796" s="193"/>
    </row>
    <row r="797" ht="15.75" customHeight="1">
      <c r="G797" s="193"/>
    </row>
    <row r="798" ht="15.75" customHeight="1">
      <c r="G798" s="193"/>
    </row>
    <row r="799" ht="15.75" customHeight="1">
      <c r="G799" s="193"/>
    </row>
    <row r="800" ht="15.75" customHeight="1">
      <c r="G800" s="193"/>
    </row>
    <row r="801" ht="15.75" customHeight="1">
      <c r="G801" s="193"/>
    </row>
    <row r="802" ht="15.75" customHeight="1">
      <c r="G802" s="193"/>
    </row>
    <row r="803" ht="15.75" customHeight="1">
      <c r="G803" s="193"/>
    </row>
    <row r="804" ht="15.75" customHeight="1">
      <c r="G804" s="193"/>
    </row>
    <row r="805" ht="15.75" customHeight="1">
      <c r="G805" s="193"/>
    </row>
    <row r="806" ht="15.75" customHeight="1">
      <c r="G806" s="193"/>
    </row>
    <row r="807" ht="15.75" customHeight="1">
      <c r="G807" s="193"/>
    </row>
    <row r="808" ht="15.75" customHeight="1">
      <c r="G808" s="193"/>
    </row>
    <row r="809" ht="15.75" customHeight="1">
      <c r="G809" s="193"/>
    </row>
    <row r="810" ht="15.75" customHeight="1">
      <c r="G810" s="193"/>
    </row>
    <row r="811" ht="15.75" customHeight="1">
      <c r="G811" s="193"/>
    </row>
    <row r="812" ht="15.75" customHeight="1">
      <c r="G812" s="193"/>
    </row>
    <row r="813" ht="15.75" customHeight="1">
      <c r="G813" s="193"/>
    </row>
    <row r="814" ht="15.75" customHeight="1">
      <c r="G814" s="193"/>
    </row>
    <row r="815" ht="15.75" customHeight="1">
      <c r="G815" s="193"/>
    </row>
    <row r="816" ht="15.75" customHeight="1">
      <c r="G816" s="193"/>
    </row>
    <row r="817" ht="15.75" customHeight="1">
      <c r="G817" s="193"/>
    </row>
    <row r="818" ht="15.75" customHeight="1">
      <c r="G818" s="193"/>
    </row>
    <row r="819" ht="15.75" customHeight="1">
      <c r="G819" s="193"/>
    </row>
    <row r="820" ht="15.75" customHeight="1">
      <c r="G820" s="193"/>
    </row>
    <row r="821" ht="15.75" customHeight="1">
      <c r="G821" s="193"/>
    </row>
    <row r="822" ht="15.75" customHeight="1">
      <c r="G822" s="193"/>
    </row>
    <row r="823" ht="15.75" customHeight="1">
      <c r="G823" s="193"/>
    </row>
    <row r="824" ht="15.75" customHeight="1">
      <c r="G824" s="193"/>
    </row>
    <row r="825" ht="15.75" customHeight="1">
      <c r="G825" s="193"/>
    </row>
    <row r="826" ht="15.75" customHeight="1">
      <c r="G826" s="193"/>
    </row>
    <row r="827" ht="15.75" customHeight="1">
      <c r="G827" s="193"/>
    </row>
    <row r="828" ht="15.75" customHeight="1">
      <c r="G828" s="193"/>
    </row>
    <row r="829" ht="15.75" customHeight="1">
      <c r="G829" s="193"/>
    </row>
    <row r="830" ht="15.75" customHeight="1">
      <c r="G830" s="193"/>
    </row>
    <row r="831" ht="15.75" customHeight="1">
      <c r="G831" s="193"/>
    </row>
    <row r="832" ht="15.75" customHeight="1">
      <c r="G832" s="193"/>
    </row>
    <row r="833" ht="15.75" customHeight="1">
      <c r="G833" s="193"/>
    </row>
    <row r="834" ht="15.75" customHeight="1">
      <c r="G834" s="193"/>
    </row>
    <row r="835" ht="15.75" customHeight="1">
      <c r="G835" s="193"/>
    </row>
    <row r="836" ht="15.75" customHeight="1">
      <c r="G836" s="193"/>
    </row>
    <row r="837" ht="15.75" customHeight="1">
      <c r="G837" s="193"/>
    </row>
    <row r="838" ht="15.75" customHeight="1">
      <c r="G838" s="193"/>
    </row>
    <row r="839" ht="15.75" customHeight="1">
      <c r="G839" s="193"/>
    </row>
    <row r="840" ht="15.75" customHeight="1">
      <c r="G840" s="193"/>
    </row>
    <row r="841" ht="15.75" customHeight="1">
      <c r="G841" s="193"/>
    </row>
    <row r="842" ht="15.75" customHeight="1">
      <c r="G842" s="193"/>
    </row>
    <row r="843" ht="15.75" customHeight="1">
      <c r="G843" s="193"/>
    </row>
    <row r="844" ht="15.75" customHeight="1">
      <c r="G844" s="193"/>
    </row>
    <row r="845" ht="15.75" customHeight="1">
      <c r="G845" s="193"/>
    </row>
    <row r="846" ht="15.75" customHeight="1">
      <c r="G846" s="193"/>
    </row>
    <row r="847" ht="15.75" customHeight="1">
      <c r="G847" s="193"/>
    </row>
    <row r="848" ht="15.75" customHeight="1">
      <c r="G848" s="193"/>
    </row>
    <row r="849" ht="15.75" customHeight="1">
      <c r="G849" s="193"/>
    </row>
    <row r="850" ht="15.75" customHeight="1">
      <c r="G850" s="193"/>
    </row>
    <row r="851" ht="15.75" customHeight="1">
      <c r="G851" s="193"/>
    </row>
    <row r="852" ht="15.75" customHeight="1">
      <c r="G852" s="193"/>
    </row>
    <row r="853" ht="15.75" customHeight="1">
      <c r="G853" s="193"/>
    </row>
    <row r="854" ht="15.75" customHeight="1">
      <c r="G854" s="193"/>
    </row>
    <row r="855" ht="15.75" customHeight="1">
      <c r="G855" s="193"/>
    </row>
    <row r="856" ht="15.75" customHeight="1">
      <c r="G856" s="193"/>
    </row>
    <row r="857" ht="15.75" customHeight="1">
      <c r="G857" s="193"/>
    </row>
    <row r="858" ht="15.75" customHeight="1">
      <c r="G858" s="193"/>
    </row>
    <row r="859" ht="15.75" customHeight="1">
      <c r="G859" s="193"/>
    </row>
    <row r="860" ht="15.75" customHeight="1">
      <c r="G860" s="193"/>
    </row>
    <row r="861" ht="15.75" customHeight="1">
      <c r="G861" s="193"/>
    </row>
    <row r="862" ht="15.75" customHeight="1">
      <c r="G862" s="193"/>
    </row>
    <row r="863" ht="15.75" customHeight="1">
      <c r="G863" s="193"/>
    </row>
    <row r="864" ht="15.75" customHeight="1">
      <c r="G864" s="193"/>
    </row>
    <row r="865" ht="15.75" customHeight="1">
      <c r="G865" s="193"/>
    </row>
    <row r="866" ht="15.75" customHeight="1">
      <c r="G866" s="193"/>
    </row>
    <row r="867" ht="15.75" customHeight="1">
      <c r="G867" s="193"/>
    </row>
    <row r="868" ht="15.75" customHeight="1">
      <c r="G868" s="193"/>
    </row>
    <row r="869" ht="15.75" customHeight="1">
      <c r="G869" s="193"/>
    </row>
    <row r="870" ht="15.75" customHeight="1">
      <c r="G870" s="193"/>
    </row>
    <row r="871" ht="15.75" customHeight="1">
      <c r="G871" s="193"/>
    </row>
    <row r="872" ht="15.75" customHeight="1">
      <c r="G872" s="193"/>
    </row>
    <row r="873" ht="15.75" customHeight="1">
      <c r="G873" s="193"/>
    </row>
    <row r="874" ht="15.75" customHeight="1">
      <c r="G874" s="193"/>
    </row>
    <row r="875" ht="15.75" customHeight="1">
      <c r="G875" s="193"/>
    </row>
    <row r="876" ht="15.75" customHeight="1">
      <c r="G876" s="193"/>
    </row>
    <row r="877" ht="15.75" customHeight="1">
      <c r="G877" s="193"/>
    </row>
    <row r="878" ht="15.75" customHeight="1">
      <c r="G878" s="193"/>
    </row>
    <row r="879" ht="15.75" customHeight="1">
      <c r="G879" s="193"/>
    </row>
    <row r="880" ht="15.75" customHeight="1">
      <c r="G880" s="193"/>
    </row>
    <row r="881" ht="15.75" customHeight="1">
      <c r="G881" s="193"/>
    </row>
    <row r="882" ht="15.75" customHeight="1">
      <c r="G882" s="193"/>
    </row>
    <row r="883" ht="15.75" customHeight="1">
      <c r="G883" s="193"/>
    </row>
    <row r="884" ht="15.75" customHeight="1">
      <c r="G884" s="193"/>
    </row>
    <row r="885" ht="15.75" customHeight="1">
      <c r="G885" s="193"/>
    </row>
    <row r="886" ht="15.75" customHeight="1">
      <c r="G886" s="193"/>
    </row>
    <row r="887" ht="15.75" customHeight="1">
      <c r="G887" s="193"/>
    </row>
    <row r="888" ht="15.75" customHeight="1">
      <c r="G888" s="193"/>
    </row>
    <row r="889" ht="15.75" customHeight="1">
      <c r="G889" s="193"/>
    </row>
    <row r="890" ht="15.75" customHeight="1">
      <c r="G890" s="193"/>
    </row>
    <row r="891" ht="15.75" customHeight="1">
      <c r="G891" s="193"/>
    </row>
    <row r="892" ht="15.75" customHeight="1">
      <c r="G892" s="193"/>
    </row>
    <row r="893" ht="15.75" customHeight="1">
      <c r="G893" s="193"/>
    </row>
    <row r="894" ht="15.75" customHeight="1">
      <c r="G894" s="193"/>
    </row>
    <row r="895" ht="15.75" customHeight="1">
      <c r="G895" s="193"/>
    </row>
    <row r="896" ht="15.75" customHeight="1">
      <c r="G896" s="193"/>
    </row>
    <row r="897" ht="15.75" customHeight="1">
      <c r="G897" s="193"/>
    </row>
    <row r="898" ht="15.75" customHeight="1">
      <c r="G898" s="193"/>
    </row>
    <row r="899" ht="15.75" customHeight="1">
      <c r="G899" s="193"/>
    </row>
    <row r="900" ht="15.75" customHeight="1">
      <c r="G900" s="193"/>
    </row>
    <row r="901" ht="15.75" customHeight="1">
      <c r="G901" s="193"/>
    </row>
    <row r="902" ht="15.75" customHeight="1">
      <c r="G902" s="193"/>
    </row>
    <row r="903" ht="15.75" customHeight="1">
      <c r="G903" s="193"/>
    </row>
    <row r="904" ht="15.75" customHeight="1">
      <c r="G904" s="193"/>
    </row>
    <row r="905" ht="15.75" customHeight="1">
      <c r="G905" s="193"/>
    </row>
    <row r="906" ht="15.75" customHeight="1">
      <c r="G906" s="193"/>
    </row>
    <row r="907" ht="15.75" customHeight="1">
      <c r="G907" s="193"/>
    </row>
    <row r="908" ht="15.75" customHeight="1">
      <c r="G908" s="193"/>
    </row>
    <row r="909" ht="15.75" customHeight="1">
      <c r="G909" s="193"/>
    </row>
    <row r="910" ht="15.75" customHeight="1">
      <c r="G910" s="193"/>
    </row>
    <row r="911" ht="15.75" customHeight="1">
      <c r="G911" s="193"/>
    </row>
    <row r="912" ht="15.75" customHeight="1">
      <c r="G912" s="193"/>
    </row>
    <row r="913" ht="15.75" customHeight="1">
      <c r="G913" s="193"/>
    </row>
    <row r="914" ht="15.75" customHeight="1">
      <c r="G914" s="193"/>
    </row>
    <row r="915" ht="15.75" customHeight="1">
      <c r="G915" s="193"/>
    </row>
    <row r="916" ht="15.75" customHeight="1">
      <c r="G916" s="193"/>
    </row>
    <row r="917" ht="15.75" customHeight="1">
      <c r="G917" s="193"/>
    </row>
    <row r="918" ht="15.75" customHeight="1">
      <c r="G918" s="193"/>
    </row>
    <row r="919" ht="15.75" customHeight="1">
      <c r="G919" s="193"/>
    </row>
    <row r="920" ht="15.75" customHeight="1">
      <c r="G920" s="193"/>
    </row>
    <row r="921" ht="15.75" customHeight="1">
      <c r="G921" s="193"/>
    </row>
    <row r="922" ht="15.75" customHeight="1">
      <c r="G922" s="193"/>
    </row>
    <row r="923" ht="15.75" customHeight="1">
      <c r="G923" s="193"/>
    </row>
    <row r="924" ht="15.75" customHeight="1">
      <c r="G924" s="193"/>
    </row>
    <row r="925" ht="15.75" customHeight="1">
      <c r="G925" s="193"/>
    </row>
    <row r="926" ht="15.75" customHeight="1">
      <c r="G926" s="193"/>
    </row>
    <row r="927" ht="15.75" customHeight="1">
      <c r="G927" s="193"/>
    </row>
    <row r="928" ht="15.75" customHeight="1">
      <c r="G928" s="193"/>
    </row>
    <row r="929" ht="15.75" customHeight="1">
      <c r="G929" s="193"/>
    </row>
    <row r="930" ht="15.75" customHeight="1">
      <c r="G930" s="193"/>
    </row>
    <row r="931" ht="15.75" customHeight="1">
      <c r="G931" s="193"/>
    </row>
    <row r="932" ht="15.75" customHeight="1">
      <c r="G932" s="193"/>
    </row>
    <row r="933" ht="15.75" customHeight="1">
      <c r="G933" s="193"/>
    </row>
    <row r="934" ht="15.75" customHeight="1">
      <c r="G934" s="193"/>
    </row>
    <row r="935" ht="15.75" customHeight="1">
      <c r="G935" s="193"/>
    </row>
    <row r="936" ht="15.75" customHeight="1">
      <c r="G936" s="193"/>
    </row>
    <row r="937" ht="15.75" customHeight="1">
      <c r="G937" s="193"/>
    </row>
    <row r="938" ht="15.75" customHeight="1">
      <c r="G938" s="193"/>
    </row>
    <row r="939" ht="15.75" customHeight="1">
      <c r="G939" s="193"/>
    </row>
    <row r="940" ht="15.75" customHeight="1">
      <c r="G940" s="193"/>
    </row>
    <row r="941" ht="15.75" customHeight="1">
      <c r="G941" s="193"/>
    </row>
    <row r="942" ht="15.75" customHeight="1">
      <c r="G942" s="193"/>
    </row>
    <row r="943" ht="15.75" customHeight="1">
      <c r="G943" s="193"/>
    </row>
    <row r="944" ht="15.75" customHeight="1">
      <c r="G944" s="193"/>
    </row>
    <row r="945" ht="15.75" customHeight="1">
      <c r="G945" s="193"/>
    </row>
    <row r="946" ht="15.75" customHeight="1">
      <c r="G946" s="193"/>
    </row>
    <row r="947" ht="15.75" customHeight="1">
      <c r="G947" s="193"/>
    </row>
    <row r="948" ht="15.75" customHeight="1">
      <c r="G948" s="193"/>
    </row>
    <row r="949" ht="15.75" customHeight="1">
      <c r="G949" s="193"/>
    </row>
    <row r="950" ht="15.75" customHeight="1">
      <c r="G950" s="193"/>
    </row>
    <row r="951" ht="15.75" customHeight="1">
      <c r="G951" s="193"/>
    </row>
    <row r="952" ht="15.75" customHeight="1">
      <c r="G952" s="193"/>
    </row>
    <row r="953" ht="15.75" customHeight="1">
      <c r="G953" s="193"/>
    </row>
    <row r="954" ht="15.75" customHeight="1">
      <c r="G954" s="193"/>
    </row>
    <row r="955" ht="15.75" customHeight="1">
      <c r="G955" s="193"/>
    </row>
    <row r="956" ht="15.75" customHeight="1">
      <c r="G956" s="193"/>
    </row>
    <row r="957" ht="15.75" customHeight="1">
      <c r="G957" s="193"/>
    </row>
    <row r="958" ht="15.75" customHeight="1">
      <c r="G958" s="193"/>
    </row>
    <row r="959" ht="15.75" customHeight="1">
      <c r="G959" s="193"/>
    </row>
    <row r="960" ht="15.75" customHeight="1">
      <c r="G960" s="193"/>
    </row>
    <row r="961" ht="15.75" customHeight="1">
      <c r="G961" s="193"/>
    </row>
    <row r="962" ht="15.75" customHeight="1">
      <c r="G962" s="193"/>
    </row>
    <row r="963" ht="15.75" customHeight="1">
      <c r="G963" s="193"/>
    </row>
    <row r="964" ht="15.75" customHeight="1">
      <c r="G964" s="193"/>
    </row>
    <row r="965" ht="15.75" customHeight="1">
      <c r="G965" s="193"/>
    </row>
    <row r="966" ht="15.75" customHeight="1">
      <c r="G966" s="193"/>
    </row>
    <row r="967" ht="15.75" customHeight="1">
      <c r="G967" s="193"/>
    </row>
    <row r="968" ht="15.75" customHeight="1">
      <c r="G968" s="193"/>
    </row>
    <row r="969" ht="15.75" customHeight="1">
      <c r="G969" s="193"/>
    </row>
    <row r="970" ht="15.75" customHeight="1">
      <c r="G970" s="193"/>
    </row>
    <row r="971" ht="15.75" customHeight="1">
      <c r="G971" s="193"/>
    </row>
    <row r="972" ht="15.75" customHeight="1">
      <c r="G972" s="193"/>
    </row>
    <row r="973" ht="15.75" customHeight="1">
      <c r="G973" s="193"/>
    </row>
    <row r="974" ht="15.75" customHeight="1">
      <c r="G974" s="193"/>
    </row>
    <row r="975" ht="15.75" customHeight="1">
      <c r="G975" s="193"/>
    </row>
    <row r="976" ht="15.75" customHeight="1">
      <c r="G976" s="193"/>
    </row>
    <row r="977" ht="15.75" customHeight="1">
      <c r="G977" s="193"/>
    </row>
    <row r="978" ht="15.75" customHeight="1">
      <c r="G978" s="193"/>
    </row>
    <row r="979" ht="15.75" customHeight="1">
      <c r="G979" s="193"/>
    </row>
    <row r="980" ht="15.75" customHeight="1">
      <c r="G980" s="193"/>
    </row>
    <row r="981" ht="15.75" customHeight="1">
      <c r="G981" s="193"/>
    </row>
    <row r="982" ht="15.75" customHeight="1">
      <c r="G982" s="193"/>
    </row>
    <row r="983" ht="15.75" customHeight="1">
      <c r="G983" s="193"/>
    </row>
    <row r="984" ht="15.75" customHeight="1">
      <c r="G984" s="193"/>
    </row>
    <row r="985" ht="15.75" customHeight="1">
      <c r="G985" s="193"/>
    </row>
    <row r="986" ht="15.75" customHeight="1">
      <c r="G986" s="193"/>
    </row>
    <row r="987" ht="15.75" customHeight="1">
      <c r="G987" s="193"/>
    </row>
    <row r="988" ht="15.75" customHeight="1">
      <c r="G988" s="193"/>
    </row>
    <row r="989" ht="15.75" customHeight="1">
      <c r="G989" s="193"/>
    </row>
    <row r="990" ht="15.75" customHeight="1">
      <c r="G990" s="193"/>
    </row>
    <row r="991" ht="15.75" customHeight="1">
      <c r="G991" s="193"/>
    </row>
    <row r="992" ht="15.75" customHeight="1">
      <c r="G992" s="193"/>
    </row>
    <row r="993" ht="15.75" customHeight="1">
      <c r="G993" s="193"/>
    </row>
    <row r="994" ht="15.75" customHeight="1">
      <c r="G994" s="193"/>
    </row>
    <row r="995" ht="15.75" customHeight="1">
      <c r="G995" s="193"/>
    </row>
    <row r="996" ht="15.75" customHeight="1">
      <c r="G996" s="193"/>
    </row>
    <row r="997" ht="15.75" customHeight="1">
      <c r="G997" s="193"/>
    </row>
    <row r="998" ht="15.75" customHeight="1">
      <c r="G998" s="193"/>
    </row>
    <row r="999" ht="15.75" customHeight="1">
      <c r="G999" s="193"/>
    </row>
    <row r="1000" ht="15.75" customHeight="1">
      <c r="G1000" s="193"/>
    </row>
  </sheetData>
  <mergeCells count="1079">
    <mergeCell ref="J15:K16"/>
    <mergeCell ref="J17:K17"/>
    <mergeCell ref="D15:G16"/>
    <mergeCell ref="H15:H16"/>
    <mergeCell ref="L15:L16"/>
    <mergeCell ref="M15:M16"/>
    <mergeCell ref="N15:N16"/>
    <mergeCell ref="O15:O16"/>
    <mergeCell ref="D17:G17"/>
    <mergeCell ref="R18:S18"/>
    <mergeCell ref="R19:S19"/>
    <mergeCell ref="D18:G18"/>
    <mergeCell ref="J18:K18"/>
    <mergeCell ref="T18:U18"/>
    <mergeCell ref="X18:Y18"/>
    <mergeCell ref="Z18:AA18"/>
    <mergeCell ref="J19:K19"/>
    <mergeCell ref="T19:U19"/>
    <mergeCell ref="U6:V6"/>
    <mergeCell ref="W6:X6"/>
    <mergeCell ref="U7:V7"/>
    <mergeCell ref="W7:X7"/>
    <mergeCell ref="D2:E2"/>
    <mergeCell ref="D3:E4"/>
    <mergeCell ref="G3:L3"/>
    <mergeCell ref="N3:Q4"/>
    <mergeCell ref="S4:X4"/>
    <mergeCell ref="N5:Q5"/>
    <mergeCell ref="N6:O6"/>
    <mergeCell ref="J13:P14"/>
    <mergeCell ref="R13:V14"/>
    <mergeCell ref="X13:AA13"/>
    <mergeCell ref="X14:Y14"/>
    <mergeCell ref="Z14:AA14"/>
    <mergeCell ref="P6:Q6"/>
    <mergeCell ref="S6:T6"/>
    <mergeCell ref="N7:O7"/>
    <mergeCell ref="P7:Q7"/>
    <mergeCell ref="S7:T7"/>
    <mergeCell ref="O8:P8"/>
    <mergeCell ref="D13:H14"/>
    <mergeCell ref="P15:P16"/>
    <mergeCell ref="R15:S16"/>
    <mergeCell ref="T15:U16"/>
    <mergeCell ref="V15:V16"/>
    <mergeCell ref="X15:Y15"/>
    <mergeCell ref="Z15:AA15"/>
    <mergeCell ref="X16:Y16"/>
    <mergeCell ref="Z16:AA16"/>
    <mergeCell ref="R17:S17"/>
    <mergeCell ref="T17:U17"/>
    <mergeCell ref="X17:Y17"/>
    <mergeCell ref="Z17:AA17"/>
    <mergeCell ref="R21:S21"/>
    <mergeCell ref="T21:U21"/>
    <mergeCell ref="J21:K21"/>
    <mergeCell ref="J22:K22"/>
    <mergeCell ref="J24:K24"/>
    <mergeCell ref="J25:K25"/>
    <mergeCell ref="J30:K30"/>
    <mergeCell ref="D19:G19"/>
    <mergeCell ref="D20:G20"/>
    <mergeCell ref="J20:K20"/>
    <mergeCell ref="R20:S20"/>
    <mergeCell ref="T20:U20"/>
    <mergeCell ref="D21:G21"/>
    <mergeCell ref="D22:G22"/>
    <mergeCell ref="R25:S25"/>
    <mergeCell ref="R26:S26"/>
    <mergeCell ref="X26:AA26"/>
    <mergeCell ref="R22:S22"/>
    <mergeCell ref="T22:U22"/>
    <mergeCell ref="R23:S23"/>
    <mergeCell ref="T23:U23"/>
    <mergeCell ref="R24:S24"/>
    <mergeCell ref="T24:U24"/>
    <mergeCell ref="T25:U25"/>
    <mergeCell ref="T26:U26"/>
    <mergeCell ref="R27:S27"/>
    <mergeCell ref="T27:U27"/>
    <mergeCell ref="X27:Y27"/>
    <mergeCell ref="R28:S28"/>
    <mergeCell ref="T28:U28"/>
    <mergeCell ref="X28:Y28"/>
    <mergeCell ref="D28:F29"/>
    <mergeCell ref="D30:F30"/>
    <mergeCell ref="R32:S32"/>
    <mergeCell ref="T32:U32"/>
    <mergeCell ref="X32:Y32"/>
    <mergeCell ref="K67:L67"/>
    <mergeCell ref="M67:N67"/>
    <mergeCell ref="O67:P67"/>
    <mergeCell ref="D67:I67"/>
    <mergeCell ref="D68:I68"/>
    <mergeCell ref="K68:L68"/>
    <mergeCell ref="M68:N68"/>
    <mergeCell ref="O68:P68"/>
    <mergeCell ref="D69:I69"/>
    <mergeCell ref="D70:I70"/>
    <mergeCell ref="X75:AA75"/>
    <mergeCell ref="X76:AA76"/>
    <mergeCell ref="X77:AA77"/>
    <mergeCell ref="X78:AA78"/>
    <mergeCell ref="X79:AA79"/>
    <mergeCell ref="X80:AA80"/>
    <mergeCell ref="X81:AA81"/>
    <mergeCell ref="X89:AA89"/>
    <mergeCell ref="X90:AA90"/>
    <mergeCell ref="X91:AA91"/>
    <mergeCell ref="X92:AA92"/>
    <mergeCell ref="X93:AA93"/>
    <mergeCell ref="X94:AA94"/>
    <mergeCell ref="X95:AA95"/>
    <mergeCell ref="X82:AA82"/>
    <mergeCell ref="X83:AA83"/>
    <mergeCell ref="X84:AA84"/>
    <mergeCell ref="X85:AA85"/>
    <mergeCell ref="X86:AA86"/>
    <mergeCell ref="X87:AA87"/>
    <mergeCell ref="X88:AA88"/>
    <mergeCell ref="Q112:V112"/>
    <mergeCell ref="Q113:V113"/>
    <mergeCell ref="Q114:V114"/>
    <mergeCell ref="Q115:V115"/>
    <mergeCell ref="Q116:V116"/>
    <mergeCell ref="Q117:V117"/>
    <mergeCell ref="Q118:V118"/>
    <mergeCell ref="Q119:V119"/>
    <mergeCell ref="Q120:V120"/>
    <mergeCell ref="Q121:V121"/>
    <mergeCell ref="Q122:V122"/>
    <mergeCell ref="Q123:V123"/>
    <mergeCell ref="Q124:V124"/>
    <mergeCell ref="Q125:V125"/>
    <mergeCell ref="Q126:V126"/>
    <mergeCell ref="Q127:V127"/>
    <mergeCell ref="Q128:V128"/>
    <mergeCell ref="Q129:V129"/>
    <mergeCell ref="Q130:V130"/>
    <mergeCell ref="Q131:V131"/>
    <mergeCell ref="Q132:V132"/>
    <mergeCell ref="Q133:V133"/>
    <mergeCell ref="Q134:V134"/>
    <mergeCell ref="Q135:V135"/>
    <mergeCell ref="Q136:V136"/>
    <mergeCell ref="Q137:V137"/>
    <mergeCell ref="Q138:V138"/>
    <mergeCell ref="Q139:V139"/>
    <mergeCell ref="Q140:V140"/>
    <mergeCell ref="Q141:V141"/>
    <mergeCell ref="Q142:V142"/>
    <mergeCell ref="Q143:V143"/>
    <mergeCell ref="Q144:V144"/>
    <mergeCell ref="Q145:V145"/>
    <mergeCell ref="Q146:V146"/>
    <mergeCell ref="Q154:V154"/>
    <mergeCell ref="Q155:V155"/>
    <mergeCell ref="Q156:V156"/>
    <mergeCell ref="Q147:V147"/>
    <mergeCell ref="Q148:V148"/>
    <mergeCell ref="Q149:V149"/>
    <mergeCell ref="Q150:V150"/>
    <mergeCell ref="Q151:V151"/>
    <mergeCell ref="Q152:V152"/>
    <mergeCell ref="Q153:V153"/>
    <mergeCell ref="T45:U45"/>
    <mergeCell ref="Q47:V47"/>
    <mergeCell ref="Q53:R53"/>
    <mergeCell ref="Q54:R54"/>
    <mergeCell ref="Q67:V67"/>
    <mergeCell ref="Q68:V68"/>
    <mergeCell ref="Q69:V69"/>
    <mergeCell ref="Q70:V70"/>
    <mergeCell ref="Q71:V71"/>
    <mergeCell ref="Q72:V72"/>
    <mergeCell ref="Q73:V73"/>
    <mergeCell ref="Q74:V74"/>
    <mergeCell ref="Q75:V75"/>
    <mergeCell ref="Q76:V76"/>
    <mergeCell ref="Q77:V77"/>
    <mergeCell ref="Q78:V78"/>
    <mergeCell ref="Q79:V79"/>
    <mergeCell ref="Q80:V80"/>
    <mergeCell ref="Q81:V81"/>
    <mergeCell ref="Q82:V82"/>
    <mergeCell ref="Q83:V83"/>
    <mergeCell ref="Q84:V84"/>
    <mergeCell ref="Q85:V85"/>
    <mergeCell ref="Q86:V86"/>
    <mergeCell ref="Q87:V87"/>
    <mergeCell ref="Q88:V88"/>
    <mergeCell ref="Q89:V89"/>
    <mergeCell ref="Q90:V90"/>
    <mergeCell ref="Q91:V91"/>
    <mergeCell ref="Q92:V92"/>
    <mergeCell ref="Q93:V93"/>
    <mergeCell ref="Q94:V94"/>
    <mergeCell ref="Q95:V95"/>
    <mergeCell ref="Q96:V96"/>
    <mergeCell ref="Q97:V97"/>
    <mergeCell ref="Q98:V98"/>
    <mergeCell ref="Q99:V99"/>
    <mergeCell ref="Q100:V100"/>
    <mergeCell ref="Q101:V101"/>
    <mergeCell ref="Q102:V102"/>
    <mergeCell ref="Q103:V103"/>
    <mergeCell ref="Q104:V104"/>
    <mergeCell ref="Q105:V105"/>
    <mergeCell ref="Q106:V106"/>
    <mergeCell ref="Q107:V107"/>
    <mergeCell ref="Q108:V108"/>
    <mergeCell ref="Q109:V109"/>
    <mergeCell ref="Q110:V110"/>
    <mergeCell ref="Q111:V111"/>
    <mergeCell ref="D124:I124"/>
    <mergeCell ref="K124:L124"/>
    <mergeCell ref="M124:N124"/>
    <mergeCell ref="O124:P124"/>
    <mergeCell ref="K125:L125"/>
    <mergeCell ref="M125:N125"/>
    <mergeCell ref="O125:P125"/>
    <mergeCell ref="D125:I125"/>
    <mergeCell ref="D126:I126"/>
    <mergeCell ref="K126:L126"/>
    <mergeCell ref="M126:N126"/>
    <mergeCell ref="O126:P126"/>
    <mergeCell ref="D127:I127"/>
    <mergeCell ref="D128:I128"/>
    <mergeCell ref="D119:I119"/>
    <mergeCell ref="K119:L119"/>
    <mergeCell ref="M119:N119"/>
    <mergeCell ref="O119:P119"/>
    <mergeCell ref="K120:L120"/>
    <mergeCell ref="M120:N120"/>
    <mergeCell ref="O120:P120"/>
    <mergeCell ref="K122:L122"/>
    <mergeCell ref="K123:L123"/>
    <mergeCell ref="M123:N123"/>
    <mergeCell ref="O123:P123"/>
    <mergeCell ref="D120:I120"/>
    <mergeCell ref="D121:I121"/>
    <mergeCell ref="K121:L121"/>
    <mergeCell ref="M121:N121"/>
    <mergeCell ref="O121:P121"/>
    <mergeCell ref="D122:I122"/>
    <mergeCell ref="D123:I123"/>
    <mergeCell ref="M127:N127"/>
    <mergeCell ref="O127:P127"/>
    <mergeCell ref="K127:L127"/>
    <mergeCell ref="K128:L128"/>
    <mergeCell ref="M132:N132"/>
    <mergeCell ref="O132:P132"/>
    <mergeCell ref="D134:I134"/>
    <mergeCell ref="K134:L134"/>
    <mergeCell ref="M134:N134"/>
    <mergeCell ref="O134:P134"/>
    <mergeCell ref="K135:L135"/>
    <mergeCell ref="M135:N135"/>
    <mergeCell ref="O135:P135"/>
    <mergeCell ref="D135:I135"/>
    <mergeCell ref="D136:I136"/>
    <mergeCell ref="K136:L136"/>
    <mergeCell ref="M136:N136"/>
    <mergeCell ref="O136:P136"/>
    <mergeCell ref="D137:I137"/>
    <mergeCell ref="D138:I138"/>
    <mergeCell ref="D139:I139"/>
    <mergeCell ref="K139:L139"/>
    <mergeCell ref="M139:N139"/>
    <mergeCell ref="O139:P139"/>
    <mergeCell ref="K140:L140"/>
    <mergeCell ref="M140:N140"/>
    <mergeCell ref="O140:P140"/>
    <mergeCell ref="D140:I140"/>
    <mergeCell ref="D141:I141"/>
    <mergeCell ref="K141:L141"/>
    <mergeCell ref="M141:N141"/>
    <mergeCell ref="O141:P141"/>
    <mergeCell ref="D142:I142"/>
    <mergeCell ref="K142:L142"/>
    <mergeCell ref="K144:L144"/>
    <mergeCell ref="M144:N144"/>
    <mergeCell ref="M142:N142"/>
    <mergeCell ref="O142:P142"/>
    <mergeCell ref="D143:I143"/>
    <mergeCell ref="K143:L143"/>
    <mergeCell ref="M143:N143"/>
    <mergeCell ref="O143:P143"/>
    <mergeCell ref="O144:P144"/>
    <mergeCell ref="K132:L132"/>
    <mergeCell ref="K133:L133"/>
    <mergeCell ref="M133:N133"/>
    <mergeCell ref="O133:P133"/>
    <mergeCell ref="D130:I130"/>
    <mergeCell ref="D131:I131"/>
    <mergeCell ref="K131:L131"/>
    <mergeCell ref="M131:N131"/>
    <mergeCell ref="O131:P131"/>
    <mergeCell ref="D132:I132"/>
    <mergeCell ref="D133:I133"/>
    <mergeCell ref="M137:N137"/>
    <mergeCell ref="O137:P137"/>
    <mergeCell ref="K137:L137"/>
    <mergeCell ref="K138:L138"/>
    <mergeCell ref="M138:N138"/>
    <mergeCell ref="O138:P138"/>
    <mergeCell ref="M146:N146"/>
    <mergeCell ref="O146:P146"/>
    <mergeCell ref="D153:I153"/>
    <mergeCell ref="K153:L153"/>
    <mergeCell ref="M153:N153"/>
    <mergeCell ref="O153:P153"/>
    <mergeCell ref="K154:L154"/>
    <mergeCell ref="M154:N154"/>
    <mergeCell ref="O154:P154"/>
    <mergeCell ref="D154:I154"/>
    <mergeCell ref="D155:I155"/>
    <mergeCell ref="K155:L155"/>
    <mergeCell ref="M155:N155"/>
    <mergeCell ref="O155:P155"/>
    <mergeCell ref="D156:I156"/>
    <mergeCell ref="K156:L156"/>
    <mergeCell ref="K162:L162"/>
    <mergeCell ref="K163:L163"/>
    <mergeCell ref="M163:N163"/>
    <mergeCell ref="O163:P163"/>
    <mergeCell ref="D160:I160"/>
    <mergeCell ref="D161:I161"/>
    <mergeCell ref="K161:L161"/>
    <mergeCell ref="M161:N161"/>
    <mergeCell ref="O161:P161"/>
    <mergeCell ref="D162:I162"/>
    <mergeCell ref="D163:I163"/>
    <mergeCell ref="M167:N167"/>
    <mergeCell ref="O167:P167"/>
    <mergeCell ref="K167:L167"/>
    <mergeCell ref="K168:L168"/>
    <mergeCell ref="M168:N168"/>
    <mergeCell ref="O168:P168"/>
    <mergeCell ref="M176:N176"/>
    <mergeCell ref="O176:P176"/>
    <mergeCell ref="Q199:V199"/>
    <mergeCell ref="Q200:V200"/>
    <mergeCell ref="Q201:V201"/>
    <mergeCell ref="Q202:V202"/>
    <mergeCell ref="Q203:V203"/>
    <mergeCell ref="Q204:V204"/>
    <mergeCell ref="Q205:V205"/>
    <mergeCell ref="Q206:V206"/>
    <mergeCell ref="Q207:V207"/>
    <mergeCell ref="Q208:V208"/>
    <mergeCell ref="Q209:V209"/>
    <mergeCell ref="Q210:V210"/>
    <mergeCell ref="Q211:V211"/>
    <mergeCell ref="Q212:V212"/>
    <mergeCell ref="Q213:V213"/>
    <mergeCell ref="Q214:V214"/>
    <mergeCell ref="Q215:V215"/>
    <mergeCell ref="Q216:V216"/>
    <mergeCell ref="Q217:V217"/>
    <mergeCell ref="Q218:V218"/>
    <mergeCell ref="Q219:V219"/>
    <mergeCell ref="Q227:V227"/>
    <mergeCell ref="Q228:V228"/>
    <mergeCell ref="Q229:V229"/>
    <mergeCell ref="Q230:V230"/>
    <mergeCell ref="Q231:V231"/>
    <mergeCell ref="Q220:V220"/>
    <mergeCell ref="Q221:V221"/>
    <mergeCell ref="Q222:V222"/>
    <mergeCell ref="Q223:V223"/>
    <mergeCell ref="Q224:V224"/>
    <mergeCell ref="Q225:V225"/>
    <mergeCell ref="Q226:V226"/>
    <mergeCell ref="M156:N156"/>
    <mergeCell ref="O156:P156"/>
    <mergeCell ref="D157:I157"/>
    <mergeCell ref="M157:N157"/>
    <mergeCell ref="O157:P157"/>
    <mergeCell ref="Q157:V157"/>
    <mergeCell ref="D158:I158"/>
    <mergeCell ref="Q158:V158"/>
    <mergeCell ref="M158:N158"/>
    <mergeCell ref="O158:P158"/>
    <mergeCell ref="Q159:V159"/>
    <mergeCell ref="Q160:V160"/>
    <mergeCell ref="Q161:V161"/>
    <mergeCell ref="Q162:V162"/>
    <mergeCell ref="Q163:V163"/>
    <mergeCell ref="Q164:V164"/>
    <mergeCell ref="Q165:V165"/>
    <mergeCell ref="Q166:V166"/>
    <mergeCell ref="Q167:V167"/>
    <mergeCell ref="Q168:V168"/>
    <mergeCell ref="Q169:V169"/>
    <mergeCell ref="Q170:V170"/>
    <mergeCell ref="Q171:V171"/>
    <mergeCell ref="Q172:V172"/>
    <mergeCell ref="Q173:V173"/>
    <mergeCell ref="Q174:V174"/>
    <mergeCell ref="Q175:V175"/>
    <mergeCell ref="Q176:V176"/>
    <mergeCell ref="Q177:V177"/>
    <mergeCell ref="Q178:V178"/>
    <mergeCell ref="Q179:V179"/>
    <mergeCell ref="Q180:V180"/>
    <mergeCell ref="Q181:V181"/>
    <mergeCell ref="Q182:V182"/>
    <mergeCell ref="Q183:V183"/>
    <mergeCell ref="Q184:V184"/>
    <mergeCell ref="Q185:V185"/>
    <mergeCell ref="Q186:V186"/>
    <mergeCell ref="Q187:V187"/>
    <mergeCell ref="Q188:V188"/>
    <mergeCell ref="Q189:V189"/>
    <mergeCell ref="Q190:V190"/>
    <mergeCell ref="Q191:V191"/>
    <mergeCell ref="Q192:V192"/>
    <mergeCell ref="Q193:V193"/>
    <mergeCell ref="Q194:V194"/>
    <mergeCell ref="Q195:V195"/>
    <mergeCell ref="Q196:V196"/>
    <mergeCell ref="Q197:V197"/>
    <mergeCell ref="Q198:V198"/>
    <mergeCell ref="D148:I148"/>
    <mergeCell ref="K148:L148"/>
    <mergeCell ref="M148:N148"/>
    <mergeCell ref="O148:P148"/>
    <mergeCell ref="K149:L149"/>
    <mergeCell ref="M149:N149"/>
    <mergeCell ref="O149:P149"/>
    <mergeCell ref="D149:I149"/>
    <mergeCell ref="D150:I150"/>
    <mergeCell ref="K150:L150"/>
    <mergeCell ref="M150:N150"/>
    <mergeCell ref="O150:P150"/>
    <mergeCell ref="D151:I151"/>
    <mergeCell ref="D152:I152"/>
    <mergeCell ref="K160:L160"/>
    <mergeCell ref="M160:N160"/>
    <mergeCell ref="K157:L157"/>
    <mergeCell ref="K158:L158"/>
    <mergeCell ref="D159:I159"/>
    <mergeCell ref="K159:L159"/>
    <mergeCell ref="M159:N159"/>
    <mergeCell ref="O159:P159"/>
    <mergeCell ref="O160:P160"/>
    <mergeCell ref="K146:L146"/>
    <mergeCell ref="K147:L147"/>
    <mergeCell ref="M147:N147"/>
    <mergeCell ref="O147:P147"/>
    <mergeCell ref="D144:I144"/>
    <mergeCell ref="D145:I145"/>
    <mergeCell ref="K145:L145"/>
    <mergeCell ref="M145:N145"/>
    <mergeCell ref="O145:P145"/>
    <mergeCell ref="D146:I146"/>
    <mergeCell ref="D147:I147"/>
    <mergeCell ref="M151:N151"/>
    <mergeCell ref="O151:P151"/>
    <mergeCell ref="K151:L151"/>
    <mergeCell ref="K152:L152"/>
    <mergeCell ref="M152:N152"/>
    <mergeCell ref="O152:P152"/>
    <mergeCell ref="M162:N162"/>
    <mergeCell ref="O162:P162"/>
    <mergeCell ref="D164:I164"/>
    <mergeCell ref="K164:L164"/>
    <mergeCell ref="M164:N164"/>
    <mergeCell ref="O164:P164"/>
    <mergeCell ref="K165:L165"/>
    <mergeCell ref="M165:N165"/>
    <mergeCell ref="O165:P165"/>
    <mergeCell ref="D165:I165"/>
    <mergeCell ref="D166:I166"/>
    <mergeCell ref="K166:L166"/>
    <mergeCell ref="M166:N166"/>
    <mergeCell ref="O166:P166"/>
    <mergeCell ref="D167:I167"/>
    <mergeCell ref="D168:I168"/>
    <mergeCell ref="D169:I169"/>
    <mergeCell ref="K169:L169"/>
    <mergeCell ref="M169:N169"/>
    <mergeCell ref="O169:P169"/>
    <mergeCell ref="K170:L170"/>
    <mergeCell ref="M170:N170"/>
    <mergeCell ref="O170:P170"/>
    <mergeCell ref="D170:I170"/>
    <mergeCell ref="D171:I171"/>
    <mergeCell ref="K171:L171"/>
    <mergeCell ref="M171:N171"/>
    <mergeCell ref="O171:P171"/>
    <mergeCell ref="D172:I172"/>
    <mergeCell ref="K172:L172"/>
    <mergeCell ref="K174:L174"/>
    <mergeCell ref="M174:N174"/>
    <mergeCell ref="M172:N172"/>
    <mergeCell ref="O172:P172"/>
    <mergeCell ref="D173:I173"/>
    <mergeCell ref="K173:L173"/>
    <mergeCell ref="M173:N173"/>
    <mergeCell ref="O173:P173"/>
    <mergeCell ref="O174:P174"/>
    <mergeCell ref="K194:L194"/>
    <mergeCell ref="M194:N194"/>
    <mergeCell ref="M192:N192"/>
    <mergeCell ref="O192:P192"/>
    <mergeCell ref="D193:I193"/>
    <mergeCell ref="K193:L193"/>
    <mergeCell ref="M193:N193"/>
    <mergeCell ref="O193:P193"/>
    <mergeCell ref="O194:P194"/>
    <mergeCell ref="D212:I212"/>
    <mergeCell ref="K212:L212"/>
    <mergeCell ref="M212:N212"/>
    <mergeCell ref="O212:P212"/>
    <mergeCell ref="K213:L213"/>
    <mergeCell ref="M213:N213"/>
    <mergeCell ref="O213:P213"/>
    <mergeCell ref="D213:I213"/>
    <mergeCell ref="D214:I214"/>
    <mergeCell ref="K214:L214"/>
    <mergeCell ref="M214:N214"/>
    <mergeCell ref="O214:P214"/>
    <mergeCell ref="D215:I215"/>
    <mergeCell ref="D216:I216"/>
    <mergeCell ref="K210:L210"/>
    <mergeCell ref="K211:L211"/>
    <mergeCell ref="M211:N211"/>
    <mergeCell ref="O211:P211"/>
    <mergeCell ref="D208:I208"/>
    <mergeCell ref="D209:I209"/>
    <mergeCell ref="K209:L209"/>
    <mergeCell ref="M209:N209"/>
    <mergeCell ref="O209:P209"/>
    <mergeCell ref="D210:I210"/>
    <mergeCell ref="D211:I211"/>
    <mergeCell ref="M215:N215"/>
    <mergeCell ref="O215:P215"/>
    <mergeCell ref="K215:L215"/>
    <mergeCell ref="K216:L216"/>
    <mergeCell ref="M216:N216"/>
    <mergeCell ref="O216:P216"/>
    <mergeCell ref="M220:N220"/>
    <mergeCell ref="O220:P220"/>
    <mergeCell ref="D222:I222"/>
    <mergeCell ref="K222:L222"/>
    <mergeCell ref="M222:N222"/>
    <mergeCell ref="O222:P222"/>
    <mergeCell ref="K223:L223"/>
    <mergeCell ref="M223:N223"/>
    <mergeCell ref="O223:P223"/>
    <mergeCell ref="D223:I223"/>
    <mergeCell ref="D224:I224"/>
    <mergeCell ref="K224:L224"/>
    <mergeCell ref="M224:N224"/>
    <mergeCell ref="O224:P224"/>
    <mergeCell ref="D225:I225"/>
    <mergeCell ref="D226:I226"/>
    <mergeCell ref="K230:L230"/>
    <mergeCell ref="K231:L231"/>
    <mergeCell ref="M231:N231"/>
    <mergeCell ref="O231:P231"/>
    <mergeCell ref="D228:I228"/>
    <mergeCell ref="D229:I229"/>
    <mergeCell ref="K229:L229"/>
    <mergeCell ref="M229:N229"/>
    <mergeCell ref="O229:P229"/>
    <mergeCell ref="D230:I230"/>
    <mergeCell ref="D231:I231"/>
    <mergeCell ref="D217:I217"/>
    <mergeCell ref="K217:L217"/>
    <mergeCell ref="M217:N217"/>
    <mergeCell ref="O217:P217"/>
    <mergeCell ref="K218:L218"/>
    <mergeCell ref="M218:N218"/>
    <mergeCell ref="O218:P218"/>
    <mergeCell ref="K220:L220"/>
    <mergeCell ref="K221:L221"/>
    <mergeCell ref="M221:N221"/>
    <mergeCell ref="O221:P221"/>
    <mergeCell ref="D218:I218"/>
    <mergeCell ref="D219:I219"/>
    <mergeCell ref="K219:L219"/>
    <mergeCell ref="M219:N219"/>
    <mergeCell ref="O219:P219"/>
    <mergeCell ref="D220:I220"/>
    <mergeCell ref="D221:I221"/>
    <mergeCell ref="M225:N225"/>
    <mergeCell ref="O225:P225"/>
    <mergeCell ref="K225:L225"/>
    <mergeCell ref="K226:L226"/>
    <mergeCell ref="M230:N230"/>
    <mergeCell ref="O230:P230"/>
    <mergeCell ref="D188:I188"/>
    <mergeCell ref="K188:L188"/>
    <mergeCell ref="M188:N188"/>
    <mergeCell ref="O188:P188"/>
    <mergeCell ref="K189:L189"/>
    <mergeCell ref="M189:N189"/>
    <mergeCell ref="O189:P189"/>
    <mergeCell ref="D189:I189"/>
    <mergeCell ref="D190:I190"/>
    <mergeCell ref="K190:L190"/>
    <mergeCell ref="M190:N190"/>
    <mergeCell ref="O190:P190"/>
    <mergeCell ref="D191:I191"/>
    <mergeCell ref="D192:I192"/>
    <mergeCell ref="D183:I183"/>
    <mergeCell ref="K183:L183"/>
    <mergeCell ref="M183:N183"/>
    <mergeCell ref="O183:P183"/>
    <mergeCell ref="K184:L184"/>
    <mergeCell ref="M184:N184"/>
    <mergeCell ref="O184:P184"/>
    <mergeCell ref="K186:L186"/>
    <mergeCell ref="K187:L187"/>
    <mergeCell ref="M187:N187"/>
    <mergeCell ref="O187:P187"/>
    <mergeCell ref="D184:I184"/>
    <mergeCell ref="D185:I185"/>
    <mergeCell ref="K185:L185"/>
    <mergeCell ref="M185:N185"/>
    <mergeCell ref="O185:P185"/>
    <mergeCell ref="D186:I186"/>
    <mergeCell ref="D187:I187"/>
    <mergeCell ref="M191:N191"/>
    <mergeCell ref="O191:P191"/>
    <mergeCell ref="K191:L191"/>
    <mergeCell ref="K192:L192"/>
    <mergeCell ref="M196:N196"/>
    <mergeCell ref="O196:P196"/>
    <mergeCell ref="D198:I198"/>
    <mergeCell ref="K198:L198"/>
    <mergeCell ref="M198:N198"/>
    <mergeCell ref="O198:P198"/>
    <mergeCell ref="K199:L199"/>
    <mergeCell ref="M199:N199"/>
    <mergeCell ref="O199:P199"/>
    <mergeCell ref="D199:I199"/>
    <mergeCell ref="D200:I200"/>
    <mergeCell ref="K200:L200"/>
    <mergeCell ref="M200:N200"/>
    <mergeCell ref="O200:P200"/>
    <mergeCell ref="D201:I201"/>
    <mergeCell ref="D202:I202"/>
    <mergeCell ref="D203:I203"/>
    <mergeCell ref="K203:L203"/>
    <mergeCell ref="M203:N203"/>
    <mergeCell ref="O203:P203"/>
    <mergeCell ref="K204:L204"/>
    <mergeCell ref="M204:N204"/>
    <mergeCell ref="O204:P204"/>
    <mergeCell ref="D204:I204"/>
    <mergeCell ref="D205:I205"/>
    <mergeCell ref="K205:L205"/>
    <mergeCell ref="M205:N205"/>
    <mergeCell ref="O205:P205"/>
    <mergeCell ref="D206:I206"/>
    <mergeCell ref="K206:L206"/>
    <mergeCell ref="K208:L208"/>
    <mergeCell ref="M208:N208"/>
    <mergeCell ref="M206:N206"/>
    <mergeCell ref="O206:P206"/>
    <mergeCell ref="D207:I207"/>
    <mergeCell ref="K207:L207"/>
    <mergeCell ref="M207:N207"/>
    <mergeCell ref="O207:P207"/>
    <mergeCell ref="O208:P208"/>
    <mergeCell ref="K196:L196"/>
    <mergeCell ref="K197:L197"/>
    <mergeCell ref="M197:N197"/>
    <mergeCell ref="O197:P197"/>
    <mergeCell ref="D194:I194"/>
    <mergeCell ref="D195:I195"/>
    <mergeCell ref="K195:L195"/>
    <mergeCell ref="M195:N195"/>
    <mergeCell ref="O195:P195"/>
    <mergeCell ref="D196:I196"/>
    <mergeCell ref="D197:I197"/>
    <mergeCell ref="M201:N201"/>
    <mergeCell ref="O201:P201"/>
    <mergeCell ref="K201:L201"/>
    <mergeCell ref="K202:L202"/>
    <mergeCell ref="M202:N202"/>
    <mergeCell ref="O202:P202"/>
    <mergeCell ref="M210:N210"/>
    <mergeCell ref="O210:P210"/>
    <mergeCell ref="K228:L228"/>
    <mergeCell ref="M228:N228"/>
    <mergeCell ref="M226:N226"/>
    <mergeCell ref="O226:P226"/>
    <mergeCell ref="D227:I227"/>
    <mergeCell ref="K227:L227"/>
    <mergeCell ref="M227:N227"/>
    <mergeCell ref="O227:P227"/>
    <mergeCell ref="O228:P228"/>
    <mergeCell ref="K63:L63"/>
    <mergeCell ref="M63:N63"/>
    <mergeCell ref="Q63:V63"/>
    <mergeCell ref="D63:I63"/>
    <mergeCell ref="D64:I64"/>
    <mergeCell ref="K64:L64"/>
    <mergeCell ref="M64:N64"/>
    <mergeCell ref="O64:P64"/>
    <mergeCell ref="Q64:V64"/>
    <mergeCell ref="D65:I65"/>
    <mergeCell ref="D43:H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G54:H54"/>
    <mergeCell ref="D55:F55"/>
    <mergeCell ref="G55:H55"/>
    <mergeCell ref="O61:P61"/>
    <mergeCell ref="Q61:V61"/>
    <mergeCell ref="Q62:V62"/>
    <mergeCell ref="D58:V59"/>
    <mergeCell ref="D60:I60"/>
    <mergeCell ref="K60:L60"/>
    <mergeCell ref="M60:N60"/>
    <mergeCell ref="O60:P60"/>
    <mergeCell ref="Q60:V60"/>
    <mergeCell ref="D61:I61"/>
    <mergeCell ref="K61:L61"/>
    <mergeCell ref="M61:N61"/>
    <mergeCell ref="D62:I62"/>
    <mergeCell ref="K62:L62"/>
    <mergeCell ref="M62:N62"/>
    <mergeCell ref="O62:P62"/>
    <mergeCell ref="O63:P63"/>
    <mergeCell ref="K65:L65"/>
    <mergeCell ref="M65:N65"/>
    <mergeCell ref="D66:I66"/>
    <mergeCell ref="K66:L66"/>
    <mergeCell ref="M66:N66"/>
    <mergeCell ref="O66:P66"/>
    <mergeCell ref="O65:P65"/>
    <mergeCell ref="Q65:V65"/>
    <mergeCell ref="Q66:V66"/>
    <mergeCell ref="Z44:AA45"/>
    <mergeCell ref="X63:AA64"/>
    <mergeCell ref="X66:AA67"/>
    <mergeCell ref="X39:AA39"/>
    <mergeCell ref="X40:AA40"/>
    <mergeCell ref="X41:Y41"/>
    <mergeCell ref="Z41:AA41"/>
    <mergeCell ref="X42:Y43"/>
    <mergeCell ref="Z42:AA43"/>
    <mergeCell ref="X44:Y45"/>
    <mergeCell ref="X30:Y30"/>
    <mergeCell ref="X31:Y31"/>
    <mergeCell ref="R29:S29"/>
    <mergeCell ref="T29:U29"/>
    <mergeCell ref="X29:Y29"/>
    <mergeCell ref="R30:S30"/>
    <mergeCell ref="T30:U30"/>
    <mergeCell ref="R31:S31"/>
    <mergeCell ref="T31:U31"/>
    <mergeCell ref="R33:S33"/>
    <mergeCell ref="T33:U33"/>
    <mergeCell ref="X33:Y33"/>
    <mergeCell ref="R34:S34"/>
    <mergeCell ref="T34:U34"/>
    <mergeCell ref="R35:S35"/>
    <mergeCell ref="T35:U35"/>
    <mergeCell ref="R36:S36"/>
    <mergeCell ref="T36:U36"/>
    <mergeCell ref="X36:AA37"/>
    <mergeCell ref="R37:S37"/>
    <mergeCell ref="T37:U37"/>
    <mergeCell ref="T38:U38"/>
    <mergeCell ref="X38:AA38"/>
    <mergeCell ref="R38:S38"/>
    <mergeCell ref="R39:S39"/>
    <mergeCell ref="T39:U39"/>
    <mergeCell ref="R40:S40"/>
    <mergeCell ref="T40:U40"/>
    <mergeCell ref="R41:S41"/>
    <mergeCell ref="T41:U41"/>
    <mergeCell ref="R42:S42"/>
    <mergeCell ref="T42:U42"/>
    <mergeCell ref="R43:S43"/>
    <mergeCell ref="T43:U43"/>
    <mergeCell ref="R44:S44"/>
    <mergeCell ref="T44:U44"/>
    <mergeCell ref="R45:S45"/>
    <mergeCell ref="X68:AA68"/>
    <mergeCell ref="X69:AA69"/>
    <mergeCell ref="X70:AA70"/>
    <mergeCell ref="X71:AA71"/>
    <mergeCell ref="X72:AA72"/>
    <mergeCell ref="X73:AA73"/>
    <mergeCell ref="X74:AA74"/>
    <mergeCell ref="D32:F32"/>
    <mergeCell ref="J32:K32"/>
    <mergeCell ref="D33:F33"/>
    <mergeCell ref="J33:K33"/>
    <mergeCell ref="D34:F34"/>
    <mergeCell ref="J34:K34"/>
    <mergeCell ref="J35:K35"/>
    <mergeCell ref="D35:F35"/>
    <mergeCell ref="D36:F36"/>
    <mergeCell ref="D37:F37"/>
    <mergeCell ref="D38:F38"/>
    <mergeCell ref="D39:E40"/>
    <mergeCell ref="G39:H39"/>
    <mergeCell ref="G40:H40"/>
    <mergeCell ref="M69:N69"/>
    <mergeCell ref="O69:P69"/>
    <mergeCell ref="K69:L69"/>
    <mergeCell ref="K70:L70"/>
    <mergeCell ref="M70:N70"/>
    <mergeCell ref="O70:P70"/>
    <mergeCell ref="K71:L71"/>
    <mergeCell ref="M71:N71"/>
    <mergeCell ref="O71:P71"/>
    <mergeCell ref="M74:N74"/>
    <mergeCell ref="O74:P74"/>
    <mergeCell ref="K72:L72"/>
    <mergeCell ref="M72:N72"/>
    <mergeCell ref="O72:P72"/>
    <mergeCell ref="K73:L73"/>
    <mergeCell ref="M73:N73"/>
    <mergeCell ref="O73:P73"/>
    <mergeCell ref="K74:L74"/>
    <mergeCell ref="M77:N77"/>
    <mergeCell ref="O77:P77"/>
    <mergeCell ref="K75:L75"/>
    <mergeCell ref="M75:N75"/>
    <mergeCell ref="O75:P75"/>
    <mergeCell ref="K76:L76"/>
    <mergeCell ref="M76:N76"/>
    <mergeCell ref="O76:P76"/>
    <mergeCell ref="K77:L77"/>
    <mergeCell ref="K78:L78"/>
    <mergeCell ref="M78:N78"/>
    <mergeCell ref="O78:P78"/>
    <mergeCell ref="D78:I78"/>
    <mergeCell ref="D79:I79"/>
    <mergeCell ref="K79:L79"/>
    <mergeCell ref="M79:N79"/>
    <mergeCell ref="O79:P79"/>
    <mergeCell ref="D80:I80"/>
    <mergeCell ref="K80:L80"/>
    <mergeCell ref="K82:L82"/>
    <mergeCell ref="M82:N82"/>
    <mergeCell ref="M80:N80"/>
    <mergeCell ref="O80:P80"/>
    <mergeCell ref="D81:I81"/>
    <mergeCell ref="K81:L81"/>
    <mergeCell ref="M81:N81"/>
    <mergeCell ref="O81:P81"/>
    <mergeCell ref="O82:P82"/>
    <mergeCell ref="J27:K27"/>
    <mergeCell ref="J28:K28"/>
    <mergeCell ref="J29:K29"/>
    <mergeCell ref="J31:K31"/>
    <mergeCell ref="D23:G23"/>
    <mergeCell ref="J23:K23"/>
    <mergeCell ref="D26:H27"/>
    <mergeCell ref="J26:K26"/>
    <mergeCell ref="G28:G29"/>
    <mergeCell ref="H28:H29"/>
    <mergeCell ref="D31:F31"/>
    <mergeCell ref="J43:K43"/>
    <mergeCell ref="J44:K44"/>
    <mergeCell ref="J45:K45"/>
    <mergeCell ref="J47:P47"/>
    <mergeCell ref="J36:K36"/>
    <mergeCell ref="J37:K37"/>
    <mergeCell ref="J38:K38"/>
    <mergeCell ref="J39:K39"/>
    <mergeCell ref="J40:K40"/>
    <mergeCell ref="J41:K41"/>
    <mergeCell ref="J42:K42"/>
    <mergeCell ref="D71:I71"/>
    <mergeCell ref="D72:I72"/>
    <mergeCell ref="D73:I73"/>
    <mergeCell ref="D74:I74"/>
    <mergeCell ref="D75:I75"/>
    <mergeCell ref="D76:I76"/>
    <mergeCell ref="D77:I77"/>
    <mergeCell ref="M84:N84"/>
    <mergeCell ref="O84:P84"/>
    <mergeCell ref="D100:I100"/>
    <mergeCell ref="K100:L100"/>
    <mergeCell ref="M100:N100"/>
    <mergeCell ref="O100:P100"/>
    <mergeCell ref="K101:L101"/>
    <mergeCell ref="M101:N101"/>
    <mergeCell ref="O101:P101"/>
    <mergeCell ref="D101:I101"/>
    <mergeCell ref="D102:I102"/>
    <mergeCell ref="K102:L102"/>
    <mergeCell ref="M102:N102"/>
    <mergeCell ref="O102:P102"/>
    <mergeCell ref="D103:I103"/>
    <mergeCell ref="D104:I104"/>
    <mergeCell ref="K98:L98"/>
    <mergeCell ref="K99:L99"/>
    <mergeCell ref="M99:N99"/>
    <mergeCell ref="O99:P99"/>
    <mergeCell ref="D96:I96"/>
    <mergeCell ref="D97:I97"/>
    <mergeCell ref="K97:L97"/>
    <mergeCell ref="M97:N97"/>
    <mergeCell ref="O97:P97"/>
    <mergeCell ref="D98:I98"/>
    <mergeCell ref="D99:I99"/>
    <mergeCell ref="M103:N103"/>
    <mergeCell ref="O103:P103"/>
    <mergeCell ref="K103:L103"/>
    <mergeCell ref="K104:L104"/>
    <mergeCell ref="M104:N104"/>
    <mergeCell ref="O104:P104"/>
    <mergeCell ref="M112:N112"/>
    <mergeCell ref="O112:P112"/>
    <mergeCell ref="D114:I114"/>
    <mergeCell ref="K114:L114"/>
    <mergeCell ref="M114:N114"/>
    <mergeCell ref="O114:P114"/>
    <mergeCell ref="K115:L115"/>
    <mergeCell ref="M115:N115"/>
    <mergeCell ref="O115:P115"/>
    <mergeCell ref="D115:I115"/>
    <mergeCell ref="D116:I116"/>
    <mergeCell ref="K116:L116"/>
    <mergeCell ref="M116:N116"/>
    <mergeCell ref="O116:P116"/>
    <mergeCell ref="D117:I117"/>
    <mergeCell ref="D118:I118"/>
    <mergeCell ref="K112:L112"/>
    <mergeCell ref="K113:L113"/>
    <mergeCell ref="M113:N113"/>
    <mergeCell ref="O113:P113"/>
    <mergeCell ref="D110:I110"/>
    <mergeCell ref="D111:I111"/>
    <mergeCell ref="K111:L111"/>
    <mergeCell ref="M111:N111"/>
    <mergeCell ref="O111:P111"/>
    <mergeCell ref="D112:I112"/>
    <mergeCell ref="D113:I113"/>
    <mergeCell ref="M117:N117"/>
    <mergeCell ref="O117:P117"/>
    <mergeCell ref="K117:L117"/>
    <mergeCell ref="K118:L118"/>
    <mergeCell ref="M118:N118"/>
    <mergeCell ref="O118:P118"/>
    <mergeCell ref="M122:N122"/>
    <mergeCell ref="O122:P122"/>
    <mergeCell ref="D86:I86"/>
    <mergeCell ref="K86:L86"/>
    <mergeCell ref="M86:N86"/>
    <mergeCell ref="O86:P86"/>
    <mergeCell ref="K87:L87"/>
    <mergeCell ref="M87:N87"/>
    <mergeCell ref="O87:P87"/>
    <mergeCell ref="D87:I87"/>
    <mergeCell ref="D88:I88"/>
    <mergeCell ref="K88:L88"/>
    <mergeCell ref="M88:N88"/>
    <mergeCell ref="O88:P88"/>
    <mergeCell ref="D89:I89"/>
    <mergeCell ref="D90:I90"/>
    <mergeCell ref="D91:I91"/>
    <mergeCell ref="K91:L91"/>
    <mergeCell ref="M91:N91"/>
    <mergeCell ref="O91:P91"/>
    <mergeCell ref="K92:L92"/>
    <mergeCell ref="M92:N92"/>
    <mergeCell ref="O92:P92"/>
    <mergeCell ref="D92:I92"/>
    <mergeCell ref="D93:I93"/>
    <mergeCell ref="K93:L93"/>
    <mergeCell ref="M93:N93"/>
    <mergeCell ref="O93:P93"/>
    <mergeCell ref="D94:I94"/>
    <mergeCell ref="K94:L94"/>
    <mergeCell ref="K96:L96"/>
    <mergeCell ref="M96:N96"/>
    <mergeCell ref="M94:N94"/>
    <mergeCell ref="O94:P94"/>
    <mergeCell ref="D95:I95"/>
    <mergeCell ref="K95:L95"/>
    <mergeCell ref="M95:N95"/>
    <mergeCell ref="O95:P95"/>
    <mergeCell ref="O96:P96"/>
    <mergeCell ref="K84:L84"/>
    <mergeCell ref="K85:L85"/>
    <mergeCell ref="M85:N85"/>
    <mergeCell ref="O85:P85"/>
    <mergeCell ref="D82:I82"/>
    <mergeCell ref="D83:I83"/>
    <mergeCell ref="K83:L83"/>
    <mergeCell ref="M83:N83"/>
    <mergeCell ref="O83:P83"/>
    <mergeCell ref="D84:I84"/>
    <mergeCell ref="D85:I85"/>
    <mergeCell ref="M89:N89"/>
    <mergeCell ref="O89:P89"/>
    <mergeCell ref="K89:L89"/>
    <mergeCell ref="K90:L90"/>
    <mergeCell ref="M90:N90"/>
    <mergeCell ref="O90:P90"/>
    <mergeCell ref="M98:N98"/>
    <mergeCell ref="O98:P98"/>
    <mergeCell ref="D105:I105"/>
    <mergeCell ref="K105:L105"/>
    <mergeCell ref="M105:N105"/>
    <mergeCell ref="O105:P105"/>
    <mergeCell ref="K106:L106"/>
    <mergeCell ref="M106:N106"/>
    <mergeCell ref="O106:P106"/>
    <mergeCell ref="D106:I106"/>
    <mergeCell ref="D107:I107"/>
    <mergeCell ref="K107:L107"/>
    <mergeCell ref="M107:N107"/>
    <mergeCell ref="O107:P107"/>
    <mergeCell ref="D108:I108"/>
    <mergeCell ref="K108:L108"/>
    <mergeCell ref="K110:L110"/>
    <mergeCell ref="M110:N110"/>
    <mergeCell ref="M108:N108"/>
    <mergeCell ref="O108:P108"/>
    <mergeCell ref="D109:I109"/>
    <mergeCell ref="K109:L109"/>
    <mergeCell ref="M109:N109"/>
    <mergeCell ref="O109:P109"/>
    <mergeCell ref="O110:P110"/>
    <mergeCell ref="K130:L130"/>
    <mergeCell ref="M130:N130"/>
    <mergeCell ref="M128:N128"/>
    <mergeCell ref="O128:P128"/>
    <mergeCell ref="D129:I129"/>
    <mergeCell ref="K129:L129"/>
    <mergeCell ref="M129:N129"/>
    <mergeCell ref="O129:P129"/>
    <mergeCell ref="O130:P130"/>
    <mergeCell ref="D178:I178"/>
    <mergeCell ref="K178:L178"/>
    <mergeCell ref="M178:N178"/>
    <mergeCell ref="O178:P178"/>
    <mergeCell ref="K179:L179"/>
    <mergeCell ref="M179:N179"/>
    <mergeCell ref="O179:P179"/>
    <mergeCell ref="D179:I179"/>
    <mergeCell ref="D180:I180"/>
    <mergeCell ref="K180:L180"/>
    <mergeCell ref="M180:N180"/>
    <mergeCell ref="O180:P180"/>
    <mergeCell ref="D181:I181"/>
    <mergeCell ref="D182:I182"/>
    <mergeCell ref="K176:L176"/>
    <mergeCell ref="K177:L177"/>
    <mergeCell ref="M177:N177"/>
    <mergeCell ref="O177:P177"/>
    <mergeCell ref="D174:I174"/>
    <mergeCell ref="D175:I175"/>
    <mergeCell ref="K175:L175"/>
    <mergeCell ref="M175:N175"/>
    <mergeCell ref="O175:P175"/>
    <mergeCell ref="D176:I176"/>
    <mergeCell ref="D177:I177"/>
    <mergeCell ref="M181:N181"/>
    <mergeCell ref="O181:P181"/>
    <mergeCell ref="K181:L181"/>
    <mergeCell ref="K182:L182"/>
    <mergeCell ref="M182:N182"/>
    <mergeCell ref="O182:P182"/>
    <mergeCell ref="M186:N186"/>
    <mergeCell ref="O186:P186"/>
  </mergeCells>
  <conditionalFormatting sqref="D17:G23">
    <cfRule type="expression" dxfId="0" priority="1">
      <formula>H17=TRUE</formula>
    </cfRule>
  </conditionalFormatting>
  <dataValidations>
    <dataValidation type="list" allowBlank="1" showErrorMessage="1" sqref="G46:G53">
      <formula1>"Ahorro,Inversión"</formula1>
    </dataValidation>
    <dataValidation type="custom" allowBlank="1" showDropDown="1" sqref="O17:O44 J61:J231">
      <formula1>OR(NOT(ISERROR(DATEVALUE(J17))), AND(ISNUMBER(J17), LEFT(CELL("format", J17))="D"))</formula1>
    </dataValidation>
    <dataValidation type="list" allowBlank="1" showErrorMessage="1" sqref="K61:K231">
      <formula1>INICIO!$K$13:$N$40</formula1>
    </dataValidation>
    <dataValidation type="list" allowBlank="1" showErrorMessage="1" sqref="N17:N44 M61:M231">
      <formula1>INICIO!$G$27:$I$33</formula1>
    </dataValidation>
  </dataValidations>
  <printOptions horizontalCentered="1"/>
  <pageMargins bottom="0.75" footer="0.0" header="0.0" left="0.25" right="0.25" top="0.75"/>
  <pageSetup paperSize="9" cellComments="atEnd" orientation="landscape" pageOrder="overThenDown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B050"/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7" max="7" width="14.75"/>
    <col customWidth="1" min="8" max="8" width="13.13"/>
    <col customWidth="1" min="12" max="12" width="13.38"/>
    <col customWidth="1" min="13" max="13" width="13.13"/>
    <col customWidth="1" min="14" max="14" width="16.63"/>
    <col customWidth="1" min="16" max="16" width="9.38"/>
    <col customWidth="1" min="23" max="23" width="12.13"/>
  </cols>
  <sheetData>
    <row r="1" ht="15.75" customHeight="1">
      <c r="A1" s="192"/>
      <c r="B1" s="192"/>
      <c r="C1" s="192"/>
      <c r="D1" s="192"/>
      <c r="E1" s="192"/>
      <c r="G1" s="193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4"/>
      <c r="AC1" s="194"/>
      <c r="AD1" s="194"/>
    </row>
    <row r="2" ht="15.75" customHeight="1">
      <c r="A2" s="192"/>
      <c r="B2" s="192"/>
      <c r="C2" s="192"/>
      <c r="D2" s="195" t="s">
        <v>62</v>
      </c>
      <c r="G2" s="193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4"/>
      <c r="AC2" s="194"/>
      <c r="AD2" s="194"/>
    </row>
    <row r="3" ht="15.75" customHeight="1">
      <c r="A3" s="192"/>
      <c r="B3" s="192"/>
      <c r="C3" s="192"/>
      <c r="D3" s="196" t="str">
        <f t="array" ref="D3">CONCATENATE(IF(COUNTIF(H17:H23,TRUE)&gt;COUNTA(D17:G23),COUNTA(D17:G23),COUNTIFS(H17:H23,TRUE,D17:D23,"*?")),"/",COUNTA(D17:G23))</f>
        <v>1/1</v>
      </c>
      <c r="E3" s="197"/>
      <c r="G3" s="198" t="s">
        <v>63</v>
      </c>
      <c r="H3" s="22"/>
      <c r="I3" s="22"/>
      <c r="J3" s="22"/>
      <c r="K3" s="22"/>
      <c r="L3" s="156"/>
      <c r="M3" s="192"/>
      <c r="N3" s="199" t="s">
        <v>48</v>
      </c>
      <c r="O3" s="70"/>
      <c r="P3" s="70"/>
      <c r="Q3" s="77"/>
      <c r="Y3" s="192"/>
      <c r="Z3" s="200"/>
      <c r="AA3" s="200"/>
      <c r="AB3" s="194"/>
      <c r="AC3" s="194"/>
      <c r="AD3" s="194"/>
    </row>
    <row r="4" ht="15.75" customHeight="1">
      <c r="A4" s="192"/>
      <c r="B4" s="192"/>
      <c r="C4" s="192"/>
      <c r="D4" s="201"/>
      <c r="G4" s="202"/>
      <c r="H4" s="203"/>
      <c r="I4" s="203"/>
      <c r="J4" s="203"/>
      <c r="K4" s="203"/>
      <c r="L4" s="203"/>
      <c r="M4" s="203"/>
      <c r="N4" s="114"/>
      <c r="Q4" s="204"/>
      <c r="S4" s="205" t="s">
        <v>64</v>
      </c>
      <c r="T4" s="22"/>
      <c r="U4" s="22"/>
      <c r="V4" s="22"/>
      <c r="W4" s="22"/>
      <c r="X4" s="156"/>
      <c r="Y4" s="192"/>
      <c r="Z4" s="206"/>
      <c r="AB4" s="203"/>
      <c r="AC4" s="203"/>
      <c r="AD4" s="192"/>
    </row>
    <row r="5" ht="15.75" customHeight="1">
      <c r="A5" s="192"/>
      <c r="B5" s="192"/>
      <c r="C5" s="207"/>
      <c r="D5" s="208">
        <f>COUNTA(D17:G23)</f>
        <v>1</v>
      </c>
      <c r="E5" s="208"/>
      <c r="G5" s="209" t="s">
        <v>54</v>
      </c>
      <c r="H5" s="210">
        <f>G40</f>
        <v>500</v>
      </c>
      <c r="I5" s="211"/>
      <c r="J5" s="211"/>
      <c r="K5" s="212"/>
      <c r="L5" s="213"/>
      <c r="M5" s="203"/>
      <c r="N5" s="214">
        <f>INICIO!G21</f>
        <v>2025</v>
      </c>
      <c r="O5" s="68"/>
      <c r="P5" s="68"/>
      <c r="Q5" s="127"/>
      <c r="Z5" s="206"/>
      <c r="AA5" s="206"/>
      <c r="AB5" s="203"/>
      <c r="AC5" s="203"/>
      <c r="AD5" s="203"/>
    </row>
    <row r="6" ht="15.75" customHeight="1">
      <c r="A6" s="192"/>
      <c r="B6" s="192"/>
      <c r="C6" s="207"/>
      <c r="D6" s="215">
        <f t="array" ref="D6">IF(COUNTIF(H17:H23,TRUE)&gt;COUNTA(D17:G23),COUNTA(D17:G23),COUNTIFS(H17:H23,TRUE,D17:D23,"*?"))</f>
        <v>1</v>
      </c>
      <c r="E6" s="216">
        <f>D5-D6</f>
        <v>0</v>
      </c>
      <c r="G6" s="217" t="s">
        <v>65</v>
      </c>
      <c r="H6" s="218">
        <f>M45</f>
        <v>300</v>
      </c>
      <c r="I6" s="218">
        <f>T45</f>
        <v>20</v>
      </c>
      <c r="J6" s="218">
        <f>G54</f>
        <v>20</v>
      </c>
      <c r="K6" s="218">
        <f>G55</f>
        <v>20</v>
      </c>
      <c r="L6" s="219">
        <f>SUM(H6:K6)</f>
        <v>360</v>
      </c>
      <c r="M6" s="203"/>
      <c r="N6" s="220" t="s">
        <v>66</v>
      </c>
      <c r="O6" s="221"/>
      <c r="P6" s="222">
        <v>45536.0</v>
      </c>
      <c r="Q6" s="223"/>
      <c r="S6" s="224" t="s">
        <v>54</v>
      </c>
      <c r="T6" s="225"/>
      <c r="U6" s="226" t="s">
        <v>65</v>
      </c>
      <c r="V6" s="225"/>
      <c r="W6" s="227" t="s">
        <v>67</v>
      </c>
      <c r="X6" s="225"/>
      <c r="Z6" s="206"/>
      <c r="AA6" s="228" t="s">
        <v>68</v>
      </c>
      <c r="AB6" s="229">
        <v>3752.0</v>
      </c>
      <c r="AC6" s="229"/>
      <c r="AD6" s="230"/>
    </row>
    <row r="7" ht="15.75" customHeight="1">
      <c r="A7" s="192"/>
      <c r="B7" s="192"/>
      <c r="C7" s="207"/>
      <c r="D7" s="207"/>
      <c r="E7" s="14"/>
      <c r="G7" s="231"/>
      <c r="H7" s="232" t="s">
        <v>69</v>
      </c>
      <c r="I7" s="233" t="s">
        <v>70</v>
      </c>
      <c r="J7" s="234" t="s">
        <v>58</v>
      </c>
      <c r="K7" s="235" t="s">
        <v>71</v>
      </c>
      <c r="L7" s="236" t="s">
        <v>53</v>
      </c>
      <c r="M7" s="203"/>
      <c r="N7" s="220" t="s">
        <v>72</v>
      </c>
      <c r="O7" s="221"/>
      <c r="P7" s="222">
        <v>45565.0</v>
      </c>
      <c r="Q7" s="223"/>
      <c r="S7" s="237">
        <f>G40</f>
        <v>500</v>
      </c>
      <c r="U7" s="237">
        <f>Z18</f>
        <v>360</v>
      </c>
      <c r="W7" s="238">
        <f>S7-U7</f>
        <v>140</v>
      </c>
      <c r="X7" s="239"/>
      <c r="Z7" s="206"/>
      <c r="AA7" s="228" t="s">
        <v>73</v>
      </c>
      <c r="AB7" s="229">
        <v>826.43</v>
      </c>
      <c r="AC7" s="229">
        <v>608.3</v>
      </c>
      <c r="AD7" s="240">
        <v>250.0</v>
      </c>
    </row>
    <row r="8" ht="15.75" customHeight="1">
      <c r="A8" s="192"/>
      <c r="B8" s="192"/>
      <c r="C8" s="207"/>
      <c r="D8" s="241"/>
      <c r="E8" s="14"/>
      <c r="G8" s="193"/>
      <c r="M8" s="203"/>
      <c r="N8" s="203"/>
      <c r="O8" s="242"/>
      <c r="Q8" s="243"/>
      <c r="R8" s="243"/>
      <c r="S8" s="203"/>
      <c r="U8" s="14"/>
      <c r="Y8" s="244"/>
      <c r="Z8" s="245"/>
      <c r="AA8" s="245"/>
      <c r="AB8" s="203"/>
      <c r="AC8" s="246"/>
      <c r="AD8" s="192"/>
    </row>
    <row r="9" ht="15.75" customHeight="1">
      <c r="A9" s="192"/>
      <c r="B9" s="192"/>
      <c r="C9" s="192"/>
      <c r="D9" s="247"/>
      <c r="E9" s="247"/>
      <c r="G9" s="193"/>
      <c r="L9" s="203"/>
      <c r="M9" s="203"/>
      <c r="N9" s="203"/>
      <c r="O9" s="203"/>
      <c r="P9" s="203"/>
      <c r="Q9" s="203"/>
      <c r="R9" s="203"/>
      <c r="S9" s="203"/>
      <c r="AB9" s="203"/>
      <c r="AC9" s="203"/>
      <c r="AD9" s="192"/>
    </row>
    <row r="10" ht="15.75" customHeight="1">
      <c r="A10" s="192"/>
      <c r="B10" s="192"/>
      <c r="C10" s="192"/>
      <c r="D10" s="192"/>
      <c r="G10" s="193"/>
      <c r="L10" s="203"/>
      <c r="M10" s="203"/>
      <c r="N10" s="203"/>
      <c r="O10" s="192"/>
      <c r="P10" s="192"/>
      <c r="Q10" s="192"/>
      <c r="R10" s="192"/>
      <c r="S10" s="192"/>
      <c r="T10" s="203"/>
      <c r="U10" s="203"/>
      <c r="V10" s="203"/>
      <c r="W10" s="203"/>
      <c r="X10" s="192"/>
      <c r="Y10" s="192"/>
      <c r="Z10" s="192"/>
      <c r="AA10" s="192"/>
      <c r="AB10" s="192"/>
      <c r="AC10" s="192"/>
      <c r="AD10" s="192"/>
    </row>
    <row r="11" ht="15.75" customHeight="1">
      <c r="A11" s="192"/>
      <c r="B11" s="192"/>
      <c r="C11" s="192"/>
      <c r="D11" s="192"/>
      <c r="G11" s="193"/>
      <c r="L11" s="192"/>
      <c r="M11" s="192"/>
      <c r="N11" s="192"/>
      <c r="O11" s="192"/>
      <c r="P11" s="192"/>
      <c r="Q11" s="192"/>
      <c r="R11" s="192"/>
      <c r="S11" s="192"/>
      <c r="T11" s="203"/>
      <c r="U11" s="203"/>
      <c r="V11" s="203"/>
      <c r="W11" s="203"/>
      <c r="X11" s="192"/>
      <c r="Y11" s="192"/>
      <c r="Z11" s="192"/>
      <c r="AA11" s="192"/>
      <c r="AB11" s="194"/>
      <c r="AC11" s="194"/>
      <c r="AD11" s="194"/>
    </row>
    <row r="12" ht="15.75" customHeight="1">
      <c r="A12" s="192"/>
      <c r="B12" s="192"/>
      <c r="C12" s="192"/>
      <c r="D12" s="192"/>
      <c r="E12" s="192"/>
      <c r="G12" s="193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92"/>
      <c r="W12" s="192"/>
      <c r="X12" s="192"/>
      <c r="Y12" s="192"/>
      <c r="Z12" s="192"/>
      <c r="AA12" s="192"/>
      <c r="AB12" s="203"/>
      <c r="AC12" s="203"/>
      <c r="AD12" s="203"/>
    </row>
    <row r="13" ht="15.75" customHeight="1">
      <c r="A13" s="192"/>
      <c r="B13" s="192"/>
      <c r="C13" s="192"/>
      <c r="D13" s="248" t="s">
        <v>74</v>
      </c>
      <c r="E13" s="70"/>
      <c r="F13" s="70"/>
      <c r="G13" s="70"/>
      <c r="H13" s="77"/>
      <c r="I13" s="192"/>
      <c r="J13" s="249" t="s">
        <v>55</v>
      </c>
      <c r="K13" s="70"/>
      <c r="L13" s="70"/>
      <c r="M13" s="70"/>
      <c r="N13" s="70"/>
      <c r="O13" s="70"/>
      <c r="P13" s="77"/>
      <c r="R13" s="250" t="s">
        <v>56</v>
      </c>
      <c r="S13" s="70"/>
      <c r="T13" s="70"/>
      <c r="U13" s="70"/>
      <c r="V13" s="77"/>
      <c r="W13" s="203"/>
      <c r="X13" s="251" t="s">
        <v>57</v>
      </c>
      <c r="AB13" s="203"/>
      <c r="AC13" s="203"/>
      <c r="AD13" s="203"/>
    </row>
    <row r="14" ht="15.75" customHeight="1">
      <c r="A14" s="192"/>
      <c r="B14" s="192"/>
      <c r="C14" s="192"/>
      <c r="D14" s="126"/>
      <c r="E14" s="68"/>
      <c r="F14" s="68"/>
      <c r="G14" s="68"/>
      <c r="H14" s="127"/>
      <c r="I14" s="194"/>
      <c r="J14" s="126"/>
      <c r="K14" s="68"/>
      <c r="L14" s="68"/>
      <c r="M14" s="68"/>
      <c r="N14" s="68"/>
      <c r="O14" s="68"/>
      <c r="P14" s="127"/>
      <c r="R14" s="126"/>
      <c r="S14" s="68"/>
      <c r="T14" s="68"/>
      <c r="U14" s="68"/>
      <c r="V14" s="127"/>
      <c r="W14" s="203"/>
      <c r="X14" s="252" t="s">
        <v>75</v>
      </c>
      <c r="Y14" s="22"/>
      <c r="Z14" s="253">
        <f>M45</f>
        <v>300</v>
      </c>
      <c r="AA14" s="22"/>
      <c r="AB14" s="203"/>
      <c r="AC14" s="203"/>
      <c r="AD14" s="203"/>
    </row>
    <row r="15" ht="15.75" customHeight="1">
      <c r="A15" s="192"/>
      <c r="B15" s="192"/>
      <c r="C15" s="192"/>
      <c r="D15" s="254" t="s">
        <v>76</v>
      </c>
      <c r="E15" s="39"/>
      <c r="F15" s="39"/>
      <c r="G15" s="39"/>
      <c r="H15" s="255" t="s">
        <v>77</v>
      </c>
      <c r="I15" s="194"/>
      <c r="J15" s="256" t="s">
        <v>76</v>
      </c>
      <c r="K15" s="257"/>
      <c r="L15" s="258" t="s">
        <v>78</v>
      </c>
      <c r="M15" s="258" t="s">
        <v>79</v>
      </c>
      <c r="N15" s="258" t="s">
        <v>80</v>
      </c>
      <c r="O15" s="258" t="s">
        <v>81</v>
      </c>
      <c r="P15" s="259" t="s">
        <v>82</v>
      </c>
      <c r="R15" s="260" t="s">
        <v>83</v>
      </c>
      <c r="S15" s="261"/>
      <c r="T15" s="262" t="s">
        <v>84</v>
      </c>
      <c r="U15" s="261"/>
      <c r="V15" s="263" t="s">
        <v>85</v>
      </c>
      <c r="W15" s="203"/>
      <c r="X15" s="264" t="s">
        <v>86</v>
      </c>
      <c r="Y15" s="22"/>
      <c r="Z15" s="265">
        <f>T45</f>
        <v>20</v>
      </c>
      <c r="AA15" s="22"/>
      <c r="AB15" s="203"/>
      <c r="AC15" s="203"/>
      <c r="AD15" s="203"/>
    </row>
    <row r="16" ht="15.75" customHeight="1">
      <c r="A16" s="192"/>
      <c r="B16" s="192"/>
      <c r="C16" s="192"/>
      <c r="D16" s="89"/>
      <c r="E16" s="191"/>
      <c r="F16" s="191"/>
      <c r="G16" s="191"/>
      <c r="H16" s="266"/>
      <c r="I16" s="194"/>
      <c r="J16" s="89"/>
      <c r="K16" s="267"/>
      <c r="L16" s="268"/>
      <c r="M16" s="268"/>
      <c r="N16" s="268"/>
      <c r="O16" s="268"/>
      <c r="P16" s="269"/>
      <c r="R16" s="89"/>
      <c r="S16" s="267"/>
      <c r="T16" s="270"/>
      <c r="U16" s="267"/>
      <c r="V16" s="269"/>
      <c r="W16" s="203"/>
      <c r="X16" s="271" t="s">
        <v>87</v>
      </c>
      <c r="Y16" s="22"/>
      <c r="Z16" s="272">
        <f t="shared" ref="Z16:Z17" si="1">G54</f>
        <v>20</v>
      </c>
      <c r="AA16" s="22"/>
      <c r="AB16" s="203"/>
      <c r="AC16" s="203"/>
      <c r="AD16" s="203"/>
    </row>
    <row r="17" ht="15.75" customHeight="1">
      <c r="A17" s="192"/>
      <c r="B17" s="192"/>
      <c r="C17" s="192"/>
      <c r="D17" s="273" t="s">
        <v>150</v>
      </c>
      <c r="E17" s="274"/>
      <c r="F17" s="274"/>
      <c r="G17" s="274"/>
      <c r="H17" s="275" t="b">
        <v>1</v>
      </c>
      <c r="I17" s="194"/>
      <c r="J17" s="276" t="s">
        <v>100</v>
      </c>
      <c r="L17" s="277">
        <v>300.0</v>
      </c>
      <c r="M17" s="277">
        <v>300.0</v>
      </c>
      <c r="N17" s="277" t="s">
        <v>18</v>
      </c>
      <c r="O17" s="278">
        <v>45292.0</v>
      </c>
      <c r="P17" s="279" t="b">
        <v>1</v>
      </c>
      <c r="R17" s="276" t="str">
        <f t="shared" ref="R17:R44" si="2">X68</f>
        <v>Transporte</v>
      </c>
      <c r="T17" s="277">
        <f t="shared" ref="T17:T44" si="3">SUMIF($K$61:$L$231,X68,$O$61:$P$231)</f>
        <v>0</v>
      </c>
      <c r="V17" s="280">
        <f t="shared" ref="V17:V44" si="4">(T17/$T$45)</f>
        <v>0</v>
      </c>
      <c r="W17" s="203"/>
      <c r="X17" s="281" t="s">
        <v>90</v>
      </c>
      <c r="Y17" s="22"/>
      <c r="Z17" s="282">
        <f t="shared" si="1"/>
        <v>20</v>
      </c>
      <c r="AA17" s="22"/>
      <c r="AB17" s="203"/>
      <c r="AC17" s="203"/>
      <c r="AD17" s="203"/>
    </row>
    <row r="18" ht="15.75" customHeight="1">
      <c r="A18" s="192"/>
      <c r="B18" s="192"/>
      <c r="C18" s="192"/>
      <c r="D18" s="273"/>
      <c r="E18" s="274"/>
      <c r="F18" s="274"/>
      <c r="G18" s="274"/>
      <c r="H18" s="275" t="b">
        <v>0</v>
      </c>
      <c r="I18" s="194"/>
      <c r="J18" s="283"/>
      <c r="K18" s="22"/>
      <c r="L18" s="284"/>
      <c r="M18" s="284"/>
      <c r="N18" s="284"/>
      <c r="O18" s="285"/>
      <c r="P18" s="286" t="b">
        <v>0</v>
      </c>
      <c r="R18" s="287" t="str">
        <f t="shared" si="2"/>
        <v>Alimentación</v>
      </c>
      <c r="S18" s="22"/>
      <c r="T18" s="288">
        <f t="shared" si="3"/>
        <v>20</v>
      </c>
      <c r="U18" s="22"/>
      <c r="V18" s="289">
        <f t="shared" si="4"/>
        <v>1</v>
      </c>
      <c r="W18" s="203"/>
      <c r="X18" s="290" t="s">
        <v>53</v>
      </c>
      <c r="Y18" s="291"/>
      <c r="Z18" s="292">
        <f>SUM(Z14:Z17)</f>
        <v>360</v>
      </c>
      <c r="AA18" s="291"/>
      <c r="AB18" s="203"/>
      <c r="AC18" s="203"/>
      <c r="AD18" s="203"/>
    </row>
    <row r="19" ht="15.75" customHeight="1">
      <c r="A19" s="192"/>
      <c r="B19" s="192"/>
      <c r="C19" s="192"/>
      <c r="D19" s="273"/>
      <c r="E19" s="274"/>
      <c r="F19" s="274"/>
      <c r="G19" s="274"/>
      <c r="H19" s="275" t="b">
        <v>0</v>
      </c>
      <c r="I19" s="194"/>
      <c r="J19" s="276"/>
      <c r="L19" s="277"/>
      <c r="M19" s="277"/>
      <c r="N19" s="277"/>
      <c r="O19" s="278"/>
      <c r="P19" s="279" t="b">
        <v>0</v>
      </c>
      <c r="R19" s="276" t="str">
        <f t="shared" si="2"/>
        <v>Restaurantes</v>
      </c>
      <c r="T19" s="277">
        <f t="shared" si="3"/>
        <v>0</v>
      </c>
      <c r="V19" s="280">
        <f t="shared" si="4"/>
        <v>0</v>
      </c>
      <c r="W19" s="203"/>
      <c r="X19" s="293"/>
      <c r="Y19" s="293"/>
      <c r="Z19" s="293"/>
      <c r="AA19" s="293"/>
      <c r="AB19" s="203"/>
      <c r="AC19" s="203"/>
      <c r="AD19" s="203"/>
    </row>
    <row r="20" ht="15.75" customHeight="1">
      <c r="A20" s="192"/>
      <c r="B20" s="192"/>
      <c r="C20" s="192"/>
      <c r="D20" s="273"/>
      <c r="E20" s="274"/>
      <c r="F20" s="274"/>
      <c r="G20" s="274"/>
      <c r="H20" s="275" t="b">
        <v>0</v>
      </c>
      <c r="I20" s="194"/>
      <c r="J20" s="283"/>
      <c r="K20" s="22"/>
      <c r="L20" s="284"/>
      <c r="M20" s="284"/>
      <c r="N20" s="284"/>
      <c r="O20" s="285"/>
      <c r="P20" s="286" t="b">
        <v>0</v>
      </c>
      <c r="R20" s="287" t="str">
        <f t="shared" si="2"/>
        <v>Comida a domicilio</v>
      </c>
      <c r="S20" s="22"/>
      <c r="T20" s="288">
        <f t="shared" si="3"/>
        <v>0</v>
      </c>
      <c r="U20" s="22"/>
      <c r="V20" s="289">
        <f t="shared" si="4"/>
        <v>0</v>
      </c>
      <c r="W20" s="203"/>
      <c r="X20" s="293"/>
      <c r="Y20" s="293"/>
      <c r="Z20" s="293"/>
      <c r="AA20" s="293"/>
      <c r="AB20" s="203"/>
      <c r="AC20" s="203"/>
      <c r="AD20" s="203"/>
    </row>
    <row r="21" ht="15.75" customHeight="1">
      <c r="D21" s="273"/>
      <c r="E21" s="274"/>
      <c r="F21" s="274"/>
      <c r="G21" s="274"/>
      <c r="H21" s="275" t="b">
        <v>0</v>
      </c>
      <c r="I21" s="276"/>
      <c r="J21" s="276"/>
      <c r="L21" s="277"/>
      <c r="M21" s="277"/>
      <c r="N21" s="277"/>
      <c r="O21" s="278"/>
      <c r="P21" s="279" t="b">
        <v>0</v>
      </c>
      <c r="R21" s="276" t="str">
        <f t="shared" si="2"/>
        <v>Bares</v>
      </c>
      <c r="T21" s="277">
        <f t="shared" si="3"/>
        <v>0</v>
      </c>
      <c r="V21" s="280">
        <f t="shared" si="4"/>
        <v>0</v>
      </c>
      <c r="W21" s="203"/>
      <c r="X21" s="293"/>
      <c r="Y21" s="293"/>
      <c r="Z21" s="293"/>
      <c r="AA21" s="293"/>
      <c r="AB21" s="203"/>
      <c r="AC21" s="203"/>
      <c r="AD21" s="203"/>
    </row>
    <row r="22" ht="15.75" customHeight="1">
      <c r="A22" s="192"/>
      <c r="B22" s="192"/>
      <c r="C22" s="192"/>
      <c r="D22" s="273"/>
      <c r="E22" s="274"/>
      <c r="F22" s="274"/>
      <c r="G22" s="274"/>
      <c r="H22" s="275" t="b">
        <v>0</v>
      </c>
      <c r="I22" s="276"/>
      <c r="J22" s="283"/>
      <c r="K22" s="22"/>
      <c r="L22" s="284"/>
      <c r="M22" s="284"/>
      <c r="N22" s="284"/>
      <c r="O22" s="285"/>
      <c r="P22" s="286" t="b">
        <v>0</v>
      </c>
      <c r="R22" s="287" t="str">
        <f t="shared" si="2"/>
        <v>Ropa</v>
      </c>
      <c r="S22" s="22"/>
      <c r="T22" s="288">
        <f t="shared" si="3"/>
        <v>0</v>
      </c>
      <c r="U22" s="22"/>
      <c r="V22" s="289">
        <f t="shared" si="4"/>
        <v>0</v>
      </c>
      <c r="W22" s="203"/>
      <c r="AB22" s="194"/>
      <c r="AC22" s="194"/>
      <c r="AD22" s="194"/>
    </row>
    <row r="23" ht="15.75" customHeight="1">
      <c r="A23" s="192"/>
      <c r="B23" s="192"/>
      <c r="C23" s="192"/>
      <c r="D23" s="294"/>
      <c r="E23" s="295"/>
      <c r="F23" s="295"/>
      <c r="G23" s="295"/>
      <c r="H23" s="296" t="b">
        <v>0</v>
      </c>
      <c r="I23" s="276"/>
      <c r="J23" s="276"/>
      <c r="L23" s="277"/>
      <c r="M23" s="277"/>
      <c r="N23" s="277"/>
      <c r="O23" s="278"/>
      <c r="P23" s="279" t="b">
        <v>0</v>
      </c>
      <c r="R23" s="276" t="str">
        <f t="shared" si="2"/>
        <v>Belleza</v>
      </c>
      <c r="T23" s="277">
        <f t="shared" si="3"/>
        <v>0</v>
      </c>
      <c r="V23" s="280">
        <f t="shared" si="4"/>
        <v>0</v>
      </c>
    </row>
    <row r="24" ht="16.5" customHeight="1">
      <c r="A24" s="192"/>
      <c r="B24" s="192"/>
      <c r="C24" s="192"/>
      <c r="D24" s="192"/>
      <c r="E24" s="243"/>
      <c r="F24" s="243"/>
      <c r="G24" s="297"/>
      <c r="H24" s="298"/>
      <c r="I24" s="299"/>
      <c r="J24" s="283"/>
      <c r="K24" s="22"/>
      <c r="L24" s="284"/>
      <c r="M24" s="284"/>
      <c r="N24" s="284"/>
      <c r="O24" s="285"/>
      <c r="P24" s="286" t="b">
        <v>0</v>
      </c>
      <c r="R24" s="287" t="str">
        <f t="shared" si="2"/>
        <v>Gasolina</v>
      </c>
      <c r="S24" s="22"/>
      <c r="T24" s="288">
        <f t="shared" si="3"/>
        <v>0</v>
      </c>
      <c r="U24" s="22"/>
      <c r="V24" s="289">
        <f t="shared" si="4"/>
        <v>0</v>
      </c>
    </row>
    <row r="25" ht="15.75" customHeight="1">
      <c r="A25" s="192"/>
      <c r="B25" s="192"/>
      <c r="C25" s="192"/>
      <c r="D25" s="192"/>
      <c r="G25" s="193"/>
      <c r="I25" s="194"/>
      <c r="J25" s="276"/>
      <c r="L25" s="277"/>
      <c r="M25" s="277"/>
      <c r="N25" s="277"/>
      <c r="O25" s="278"/>
      <c r="P25" s="279" t="b">
        <v>0</v>
      </c>
      <c r="R25" s="276" t="str">
        <f t="shared" si="2"/>
        <v>Hogar</v>
      </c>
      <c r="T25" s="277">
        <f t="shared" si="3"/>
        <v>0</v>
      </c>
      <c r="V25" s="280">
        <f t="shared" si="4"/>
        <v>0</v>
      </c>
    </row>
    <row r="26" ht="15.75" customHeight="1">
      <c r="A26" s="192"/>
      <c r="B26" s="192"/>
      <c r="C26" s="192"/>
      <c r="D26" s="300" t="s">
        <v>54</v>
      </c>
      <c r="E26" s="70"/>
      <c r="F26" s="70"/>
      <c r="G26" s="70"/>
      <c r="H26" s="77"/>
      <c r="I26" s="194"/>
      <c r="J26" s="283"/>
      <c r="K26" s="22"/>
      <c r="L26" s="284"/>
      <c r="M26" s="284"/>
      <c r="N26" s="284"/>
      <c r="O26" s="285"/>
      <c r="P26" s="286" t="b">
        <v>0</v>
      </c>
      <c r="R26" s="287" t="str">
        <f t="shared" si="2"/>
        <v>Tarjeta de crédito</v>
      </c>
      <c r="S26" s="22"/>
      <c r="T26" s="288">
        <f t="shared" si="3"/>
        <v>0</v>
      </c>
      <c r="U26" s="22"/>
      <c r="V26" s="289">
        <f t="shared" si="4"/>
        <v>0</v>
      </c>
      <c r="X26" s="301" t="s">
        <v>102</v>
      </c>
      <c r="Y26" s="302"/>
      <c r="Z26" s="302"/>
      <c r="AA26" s="303"/>
      <c r="AB26" s="304"/>
      <c r="AC26" s="304"/>
    </row>
    <row r="27" ht="15.75" customHeight="1">
      <c r="A27" s="192"/>
      <c r="B27" s="192"/>
      <c r="C27" s="192"/>
      <c r="D27" s="126"/>
      <c r="E27" s="68"/>
      <c r="F27" s="68"/>
      <c r="G27" s="68"/>
      <c r="H27" s="127"/>
      <c r="I27" s="194"/>
      <c r="J27" s="276"/>
      <c r="L27" s="277"/>
      <c r="M27" s="277"/>
      <c r="N27" s="277"/>
      <c r="O27" s="278"/>
      <c r="P27" s="279" t="b">
        <v>0</v>
      </c>
      <c r="R27" s="276" t="str">
        <f t="shared" si="2"/>
        <v>Ocio</v>
      </c>
      <c r="T27" s="277">
        <f t="shared" si="3"/>
        <v>0</v>
      </c>
      <c r="V27" s="280">
        <f t="shared" si="4"/>
        <v>0</v>
      </c>
      <c r="X27" s="305" t="str">
        <f>INICIO!G27</f>
        <v>Tarjeta de débito</v>
      </c>
      <c r="Y27" s="225"/>
      <c r="Z27" s="306">
        <f t="shared" ref="Z27:Z33" si="5">SUMIF($N$17:$N$44,X27,$M$17:$M$44)+SUMIF($M$61:$N$231,X27,$O$61:$P$231)</f>
        <v>300</v>
      </c>
      <c r="AA27" s="307">
        <f t="shared" ref="AA27:AA33" si="6">Z27/SUM($Z$27:$Z$33)</f>
        <v>0.9375</v>
      </c>
      <c r="AB27" s="308"/>
      <c r="AC27" s="304"/>
    </row>
    <row r="28" ht="15.75" customHeight="1">
      <c r="A28" s="192"/>
      <c r="B28" s="192"/>
      <c r="C28" s="192"/>
      <c r="D28" s="309" t="s">
        <v>76</v>
      </c>
      <c r="E28" s="39"/>
      <c r="F28" s="261"/>
      <c r="G28" s="310" t="s">
        <v>103</v>
      </c>
      <c r="H28" s="311" t="s">
        <v>104</v>
      </c>
      <c r="I28" s="194"/>
      <c r="J28" s="283"/>
      <c r="K28" s="22"/>
      <c r="L28" s="284"/>
      <c r="M28" s="284"/>
      <c r="N28" s="284"/>
      <c r="O28" s="285"/>
      <c r="P28" s="286" t="b">
        <v>0</v>
      </c>
      <c r="R28" s="287" t="str">
        <f t="shared" si="2"/>
        <v>Pequeñas compras</v>
      </c>
      <c r="S28" s="22"/>
      <c r="T28" s="288">
        <f t="shared" si="3"/>
        <v>0</v>
      </c>
      <c r="U28" s="22"/>
      <c r="V28" s="289">
        <f t="shared" si="4"/>
        <v>0</v>
      </c>
      <c r="X28" s="312" t="str">
        <f>INICIO!G28</f>
        <v>Tarjeta de crédito</v>
      </c>
      <c r="Y28" s="225"/>
      <c r="Z28" s="306">
        <f t="shared" si="5"/>
        <v>0</v>
      </c>
      <c r="AA28" s="307">
        <f t="shared" si="6"/>
        <v>0</v>
      </c>
      <c r="AC28" s="313"/>
    </row>
    <row r="29" ht="15.75" customHeight="1">
      <c r="A29" s="192"/>
      <c r="B29" s="192"/>
      <c r="C29" s="192"/>
      <c r="D29" s="89"/>
      <c r="E29" s="191"/>
      <c r="F29" s="267"/>
      <c r="G29" s="268"/>
      <c r="H29" s="269"/>
      <c r="I29" s="194"/>
      <c r="J29" s="276"/>
      <c r="L29" s="277"/>
      <c r="M29" s="277"/>
      <c r="N29" s="277"/>
      <c r="O29" s="278"/>
      <c r="P29" s="279" t="b">
        <v>0</v>
      </c>
      <c r="R29" s="276" t="str">
        <f t="shared" si="2"/>
        <v>Tasas/Impuestos</v>
      </c>
      <c r="T29" s="277">
        <f t="shared" si="3"/>
        <v>0</v>
      </c>
      <c r="V29" s="280">
        <f t="shared" si="4"/>
        <v>0</v>
      </c>
      <c r="X29" s="314" t="str">
        <f>INICIO!G29</f>
        <v>Efectivo</v>
      </c>
      <c r="Y29" s="225"/>
      <c r="Z29" s="306">
        <f t="shared" si="5"/>
        <v>0</v>
      </c>
      <c r="AA29" s="307">
        <f t="shared" si="6"/>
        <v>0</v>
      </c>
      <c r="AC29" s="313"/>
    </row>
    <row r="30" ht="15.75" customHeight="1">
      <c r="A30" s="192"/>
      <c r="B30" s="192"/>
      <c r="C30" s="192"/>
      <c r="D30" s="315" t="s">
        <v>108</v>
      </c>
      <c r="G30" s="316">
        <v>250.0</v>
      </c>
      <c r="H30" s="317">
        <v>500.0</v>
      </c>
      <c r="I30" s="194"/>
      <c r="J30" s="283"/>
      <c r="K30" s="22"/>
      <c r="L30" s="284"/>
      <c r="M30" s="284"/>
      <c r="N30" s="284"/>
      <c r="O30" s="285"/>
      <c r="P30" s="286" t="b">
        <v>0</v>
      </c>
      <c r="R30" s="287" t="str">
        <f t="shared" si="2"/>
        <v>Viajes/vacaciones</v>
      </c>
      <c r="S30" s="22"/>
      <c r="T30" s="288">
        <f t="shared" si="3"/>
        <v>0</v>
      </c>
      <c r="U30" s="22"/>
      <c r="V30" s="289">
        <f t="shared" si="4"/>
        <v>0</v>
      </c>
      <c r="X30" s="318" t="str">
        <f>INICIO!G30</f>
        <v>Tarjeta común</v>
      </c>
      <c r="Y30" s="225"/>
      <c r="Z30" s="306">
        <f t="shared" si="5"/>
        <v>20</v>
      </c>
      <c r="AA30" s="307">
        <f t="shared" si="6"/>
        <v>0.0625</v>
      </c>
      <c r="AC30" s="313"/>
    </row>
    <row r="31" ht="15.75" customHeight="1">
      <c r="A31" s="192"/>
      <c r="B31" s="192"/>
      <c r="C31" s="192"/>
      <c r="D31" s="319"/>
      <c r="E31" s="22"/>
      <c r="F31" s="22"/>
      <c r="G31" s="320"/>
      <c r="H31" s="321"/>
      <c r="I31" s="194"/>
      <c r="J31" s="276"/>
      <c r="L31" s="277"/>
      <c r="M31" s="277"/>
      <c r="N31" s="277"/>
      <c r="O31" s="278"/>
      <c r="P31" s="279" t="b">
        <v>0</v>
      </c>
      <c r="R31" s="276" t="str">
        <f t="shared" si="2"/>
        <v>Tecnología</v>
      </c>
      <c r="T31" s="277">
        <f t="shared" si="3"/>
        <v>0</v>
      </c>
      <c r="V31" s="280">
        <f t="shared" si="4"/>
        <v>0</v>
      </c>
      <c r="X31" s="322" t="str">
        <f>INICIO!G31</f>
        <v>Transferencia</v>
      </c>
      <c r="Y31" s="274"/>
      <c r="Z31" s="306">
        <f t="shared" si="5"/>
        <v>0</v>
      </c>
      <c r="AA31" s="307">
        <f t="shared" si="6"/>
        <v>0</v>
      </c>
      <c r="AB31" s="5"/>
      <c r="AC31" s="313"/>
    </row>
    <row r="32" ht="15.75" customHeight="1">
      <c r="A32" s="192"/>
      <c r="B32" s="192"/>
      <c r="C32" s="192"/>
      <c r="D32" s="315"/>
      <c r="G32" s="316"/>
      <c r="H32" s="317"/>
      <c r="I32" s="194"/>
      <c r="J32" s="283"/>
      <c r="K32" s="22"/>
      <c r="L32" s="284"/>
      <c r="M32" s="284"/>
      <c r="N32" s="284"/>
      <c r="O32" s="285"/>
      <c r="P32" s="286" t="b">
        <v>0</v>
      </c>
      <c r="R32" s="287" t="str">
        <f t="shared" si="2"/>
        <v>Reparaciones</v>
      </c>
      <c r="S32" s="22"/>
      <c r="T32" s="288">
        <f t="shared" si="3"/>
        <v>0</v>
      </c>
      <c r="U32" s="22"/>
      <c r="V32" s="289">
        <f t="shared" si="4"/>
        <v>0</v>
      </c>
      <c r="X32" s="323" t="str">
        <f>INICIO!G32</f>
        <v>Bizum</v>
      </c>
      <c r="Y32" s="274"/>
      <c r="Z32" s="306">
        <f t="shared" si="5"/>
        <v>0</v>
      </c>
      <c r="AA32" s="307">
        <f t="shared" si="6"/>
        <v>0</v>
      </c>
      <c r="AB32" s="5"/>
      <c r="AC32" s="313"/>
    </row>
    <row r="33" ht="15.75" customHeight="1">
      <c r="A33" s="192"/>
      <c r="B33" s="192"/>
      <c r="C33" s="192"/>
      <c r="D33" s="319"/>
      <c r="E33" s="22"/>
      <c r="F33" s="22"/>
      <c r="G33" s="320"/>
      <c r="H33" s="321"/>
      <c r="I33" s="194"/>
      <c r="J33" s="276"/>
      <c r="L33" s="277"/>
      <c r="M33" s="277"/>
      <c r="N33" s="277"/>
      <c r="O33" s="278"/>
      <c r="P33" s="279" t="b">
        <v>0</v>
      </c>
      <c r="R33" s="276" t="str">
        <f t="shared" si="2"/>
        <v>Salud</v>
      </c>
      <c r="T33" s="277">
        <f t="shared" si="3"/>
        <v>0</v>
      </c>
      <c r="V33" s="280">
        <f t="shared" si="4"/>
        <v>0</v>
      </c>
      <c r="X33" s="324" t="str">
        <f>INICIO!G33</f>
        <v>Tarjeta regalo</v>
      </c>
      <c r="Y33" s="325"/>
      <c r="Z33" s="326">
        <f t="shared" si="5"/>
        <v>0</v>
      </c>
      <c r="AA33" s="327">
        <f t="shared" si="6"/>
        <v>0</v>
      </c>
      <c r="AB33" s="5"/>
      <c r="AC33" s="14"/>
    </row>
    <row r="34" ht="15.75" customHeight="1">
      <c r="A34" s="192"/>
      <c r="B34" s="192"/>
      <c r="C34" s="192"/>
      <c r="D34" s="315"/>
      <c r="G34" s="316"/>
      <c r="H34" s="317"/>
      <c r="I34" s="194"/>
      <c r="J34" s="283"/>
      <c r="K34" s="22"/>
      <c r="L34" s="284"/>
      <c r="M34" s="284"/>
      <c r="N34" s="284"/>
      <c r="O34" s="285"/>
      <c r="P34" s="286" t="b">
        <v>0</v>
      </c>
      <c r="R34" s="287" t="str">
        <f t="shared" si="2"/>
        <v>Higiene</v>
      </c>
      <c r="S34" s="22"/>
      <c r="T34" s="288">
        <f t="shared" si="3"/>
        <v>0</v>
      </c>
      <c r="U34" s="22"/>
      <c r="V34" s="289">
        <f t="shared" si="4"/>
        <v>0</v>
      </c>
      <c r="AB34" s="14"/>
      <c r="AC34" s="14"/>
    </row>
    <row r="35" ht="15.75" customHeight="1">
      <c r="A35" s="192"/>
      <c r="B35" s="192"/>
      <c r="C35" s="192"/>
      <c r="D35" s="329"/>
      <c r="E35" s="22"/>
      <c r="F35" s="22"/>
      <c r="G35" s="320"/>
      <c r="H35" s="321"/>
      <c r="I35" s="194"/>
      <c r="J35" s="276"/>
      <c r="L35" s="277"/>
      <c r="M35" s="277"/>
      <c r="N35" s="277"/>
      <c r="O35" s="278"/>
      <c r="P35" s="279" t="b">
        <v>0</v>
      </c>
      <c r="R35" s="276" t="str">
        <f t="shared" si="2"/>
        <v>Cursos/Formación</v>
      </c>
      <c r="T35" s="277">
        <f t="shared" si="3"/>
        <v>0</v>
      </c>
      <c r="V35" s="280">
        <f t="shared" si="4"/>
        <v>0</v>
      </c>
    </row>
    <row r="36" ht="15.75" customHeight="1">
      <c r="A36" s="192"/>
      <c r="B36" s="192"/>
      <c r="C36" s="192"/>
      <c r="D36" s="315"/>
      <c r="G36" s="316"/>
      <c r="H36" s="317"/>
      <c r="I36" s="192"/>
      <c r="J36" s="283"/>
      <c r="K36" s="22"/>
      <c r="L36" s="284"/>
      <c r="M36" s="284"/>
      <c r="N36" s="284"/>
      <c r="O36" s="285"/>
      <c r="P36" s="286" t="b">
        <v>0</v>
      </c>
      <c r="R36" s="287" t="str">
        <f t="shared" si="2"/>
        <v>Mascotas</v>
      </c>
      <c r="S36" s="22"/>
      <c r="T36" s="288">
        <f t="shared" si="3"/>
        <v>0</v>
      </c>
      <c r="U36" s="22"/>
      <c r="V36" s="289">
        <f t="shared" si="4"/>
        <v>0</v>
      </c>
      <c r="W36" s="203"/>
      <c r="X36" s="330" t="s">
        <v>112</v>
      </c>
      <c r="Y36" s="331"/>
      <c r="Z36" s="331"/>
      <c r="AA36" s="332"/>
      <c r="AB36" s="203"/>
      <c r="AC36" s="203"/>
      <c r="AD36" s="203"/>
    </row>
    <row r="37" ht="15.75" customHeight="1">
      <c r="A37" s="192"/>
      <c r="B37" s="192"/>
      <c r="C37" s="192"/>
      <c r="D37" s="329"/>
      <c r="E37" s="22"/>
      <c r="F37" s="22"/>
      <c r="G37" s="320"/>
      <c r="H37" s="321"/>
      <c r="I37" s="192"/>
      <c r="J37" s="276"/>
      <c r="L37" s="277"/>
      <c r="M37" s="277"/>
      <c r="N37" s="277"/>
      <c r="O37" s="278"/>
      <c r="P37" s="279" t="b">
        <v>0</v>
      </c>
      <c r="R37" s="276" t="str">
        <f t="shared" si="2"/>
        <v>Familia</v>
      </c>
      <c r="T37" s="277">
        <f t="shared" si="3"/>
        <v>0</v>
      </c>
      <c r="V37" s="280">
        <f t="shared" si="4"/>
        <v>0</v>
      </c>
      <c r="W37" s="203"/>
      <c r="X37" s="333"/>
      <c r="AA37" s="334"/>
      <c r="AB37" s="203"/>
      <c r="AC37" s="203"/>
      <c r="AD37" s="203"/>
    </row>
    <row r="38" ht="15.75" customHeight="1">
      <c r="A38" s="192"/>
      <c r="B38" s="192"/>
      <c r="C38" s="192"/>
      <c r="D38" s="315"/>
      <c r="G38" s="316"/>
      <c r="H38" s="317"/>
      <c r="I38" s="192"/>
      <c r="J38" s="283"/>
      <c r="K38" s="22"/>
      <c r="L38" s="284"/>
      <c r="M38" s="284"/>
      <c r="N38" s="284"/>
      <c r="O38" s="285"/>
      <c r="P38" s="286" t="b">
        <v>0</v>
      </c>
      <c r="R38" s="287" t="str">
        <f t="shared" si="2"/>
        <v>Otros</v>
      </c>
      <c r="S38" s="22"/>
      <c r="T38" s="288">
        <f t="shared" si="3"/>
        <v>0</v>
      </c>
      <c r="U38" s="22"/>
      <c r="V38" s="289">
        <f t="shared" si="4"/>
        <v>0</v>
      </c>
      <c r="W38" s="203"/>
      <c r="X38" s="335" t="s">
        <v>115</v>
      </c>
      <c r="AA38" s="334"/>
      <c r="AB38" s="203"/>
      <c r="AC38" s="203"/>
      <c r="AD38" s="203"/>
    </row>
    <row r="39" ht="15.75" customHeight="1">
      <c r="A39" s="192"/>
      <c r="B39" s="192"/>
      <c r="C39" s="192"/>
      <c r="D39" s="336" t="s">
        <v>116</v>
      </c>
      <c r="E39" s="70"/>
      <c r="F39" s="337" t="s">
        <v>117</v>
      </c>
      <c r="G39" s="338">
        <f>SUM(G30:G38)</f>
        <v>250</v>
      </c>
      <c r="H39" s="148"/>
      <c r="I39" s="192"/>
      <c r="J39" s="276"/>
      <c r="L39" s="277"/>
      <c r="M39" s="277"/>
      <c r="N39" s="277"/>
      <c r="O39" s="278"/>
      <c r="P39" s="279" t="b">
        <v>0</v>
      </c>
      <c r="R39" s="276" t="str">
        <f t="shared" si="2"/>
        <v>Categoria 1</v>
      </c>
      <c r="T39" s="277">
        <f t="shared" si="3"/>
        <v>0</v>
      </c>
      <c r="V39" s="280">
        <f t="shared" si="4"/>
        <v>0</v>
      </c>
      <c r="W39" s="203"/>
      <c r="X39" s="335" t="s">
        <v>118</v>
      </c>
      <c r="AA39" s="334"/>
      <c r="AB39" s="203"/>
      <c r="AC39" s="203"/>
      <c r="AD39" s="203"/>
    </row>
    <row r="40" ht="15.75" customHeight="1">
      <c r="A40" s="192"/>
      <c r="B40" s="192"/>
      <c r="C40" s="192"/>
      <c r="D40" s="126"/>
      <c r="E40" s="68"/>
      <c r="F40" s="339" t="s">
        <v>119</v>
      </c>
      <c r="G40" s="340">
        <f>SUM(H30:H38)</f>
        <v>500</v>
      </c>
      <c r="H40" s="341"/>
      <c r="I40" s="192"/>
      <c r="J40" s="283"/>
      <c r="K40" s="22"/>
      <c r="L40" s="284"/>
      <c r="M40" s="284"/>
      <c r="N40" s="284"/>
      <c r="O40" s="285"/>
      <c r="P40" s="286" t="b">
        <v>0</v>
      </c>
      <c r="R40" s="287" t="str">
        <f t="shared" si="2"/>
        <v>Categoría 2</v>
      </c>
      <c r="S40" s="22"/>
      <c r="T40" s="288">
        <f t="shared" si="3"/>
        <v>0</v>
      </c>
      <c r="U40" s="22"/>
      <c r="V40" s="289">
        <f t="shared" si="4"/>
        <v>0</v>
      </c>
      <c r="W40" s="203"/>
      <c r="X40" s="342" t="s">
        <v>120</v>
      </c>
      <c r="Y40" s="22"/>
      <c r="Z40" s="22"/>
      <c r="AA40" s="343"/>
      <c r="AB40" s="203"/>
      <c r="AC40" s="203"/>
      <c r="AD40" s="203"/>
    </row>
    <row r="41" ht="15.75" customHeight="1">
      <c r="A41" s="192"/>
      <c r="B41" s="192"/>
      <c r="C41" s="192"/>
      <c r="D41" s="192"/>
      <c r="G41" s="344">
        <f>G39</f>
        <v>250</v>
      </c>
      <c r="H41" s="345">
        <f>G40</f>
        <v>500</v>
      </c>
      <c r="I41" s="192"/>
      <c r="J41" s="276"/>
      <c r="L41" s="277"/>
      <c r="M41" s="277"/>
      <c r="N41" s="277"/>
      <c r="O41" s="278"/>
      <c r="P41" s="279" t="b">
        <v>0</v>
      </c>
      <c r="R41" s="276" t="str">
        <f t="shared" si="2"/>
        <v>Categoría 3</v>
      </c>
      <c r="T41" s="277">
        <f t="shared" si="3"/>
        <v>0</v>
      </c>
      <c r="V41" s="280">
        <f t="shared" si="4"/>
        <v>0</v>
      </c>
      <c r="W41" s="203"/>
      <c r="X41" s="346" t="s">
        <v>121</v>
      </c>
      <c r="Y41" s="22"/>
      <c r="Z41" s="347" t="s">
        <v>122</v>
      </c>
      <c r="AA41" s="343"/>
      <c r="AB41" s="203"/>
      <c r="AC41" s="203"/>
      <c r="AD41" s="203"/>
    </row>
    <row r="42" ht="15.75" customHeight="1">
      <c r="A42" s="192"/>
      <c r="B42" s="192"/>
      <c r="C42" s="192"/>
      <c r="D42" s="192"/>
      <c r="G42" s="193"/>
      <c r="I42" s="192"/>
      <c r="J42" s="283"/>
      <c r="K42" s="22"/>
      <c r="L42" s="284"/>
      <c r="M42" s="284"/>
      <c r="N42" s="284"/>
      <c r="O42" s="285"/>
      <c r="P42" s="286" t="b">
        <v>0</v>
      </c>
      <c r="R42" s="287" t="str">
        <f t="shared" si="2"/>
        <v>Categoría 4</v>
      </c>
      <c r="S42" s="22"/>
      <c r="T42" s="288">
        <f t="shared" si="3"/>
        <v>0</v>
      </c>
      <c r="U42" s="22"/>
      <c r="V42" s="289">
        <f t="shared" si="4"/>
        <v>0</v>
      </c>
      <c r="W42" s="203"/>
      <c r="X42" s="348">
        <v>400.0</v>
      </c>
      <c r="Z42" s="349">
        <v>4.0</v>
      </c>
      <c r="AA42" s="334"/>
      <c r="AB42" s="203"/>
      <c r="AC42" s="203"/>
      <c r="AD42" s="203"/>
    </row>
    <row r="43" ht="15.75" customHeight="1">
      <c r="A43" s="192"/>
      <c r="B43" s="192"/>
      <c r="C43" s="192"/>
      <c r="D43" s="300" t="s">
        <v>123</v>
      </c>
      <c r="E43" s="70"/>
      <c r="F43" s="70"/>
      <c r="G43" s="70"/>
      <c r="H43" s="77"/>
      <c r="I43" s="192"/>
      <c r="J43" s="276"/>
      <c r="L43" s="277"/>
      <c r="M43" s="277"/>
      <c r="N43" s="277"/>
      <c r="O43" s="278"/>
      <c r="P43" s="279" t="b">
        <v>0</v>
      </c>
      <c r="R43" s="276" t="str">
        <f t="shared" si="2"/>
        <v>Categoría 5</v>
      </c>
      <c r="T43" s="277">
        <f t="shared" si="3"/>
        <v>0</v>
      </c>
      <c r="V43" s="280">
        <f t="shared" si="4"/>
        <v>0</v>
      </c>
      <c r="W43" s="203"/>
      <c r="X43" s="333"/>
      <c r="Z43" s="350"/>
      <c r="AA43" s="334"/>
      <c r="AB43" s="203"/>
      <c r="AC43" s="203"/>
      <c r="AD43" s="203"/>
    </row>
    <row r="44" ht="15.75" customHeight="1">
      <c r="A44" s="192"/>
      <c r="B44" s="192"/>
      <c r="C44" s="192"/>
      <c r="D44" s="126"/>
      <c r="E44" s="68"/>
      <c r="F44" s="68"/>
      <c r="G44" s="68"/>
      <c r="H44" s="127"/>
      <c r="I44" s="192"/>
      <c r="J44" s="283"/>
      <c r="K44" s="22"/>
      <c r="L44" s="284"/>
      <c r="M44" s="284"/>
      <c r="N44" s="284"/>
      <c r="O44" s="285"/>
      <c r="P44" s="351" t="b">
        <v>0</v>
      </c>
      <c r="Q44" s="5"/>
      <c r="R44" s="287" t="str">
        <f t="shared" si="2"/>
        <v>Categoría 6</v>
      </c>
      <c r="S44" s="22"/>
      <c r="T44" s="288">
        <f t="shared" si="3"/>
        <v>0</v>
      </c>
      <c r="U44" s="22"/>
      <c r="V44" s="289">
        <f t="shared" si="4"/>
        <v>0</v>
      </c>
      <c r="W44" s="203"/>
      <c r="X44" s="352" t="s">
        <v>124</v>
      </c>
      <c r="Y44" s="39"/>
      <c r="Z44" s="353">
        <f>X42/Z42</f>
        <v>100</v>
      </c>
      <c r="AA44" s="354"/>
      <c r="AB44" s="203"/>
      <c r="AC44" s="203"/>
      <c r="AD44" s="203"/>
    </row>
    <row r="45" ht="19.5" customHeight="1">
      <c r="A45" s="192"/>
      <c r="B45" s="192"/>
      <c r="C45" s="192"/>
      <c r="D45" s="355" t="s">
        <v>76</v>
      </c>
      <c r="E45" s="225"/>
      <c r="F45" s="356"/>
      <c r="G45" s="357" t="s">
        <v>83</v>
      </c>
      <c r="H45" s="358" t="s">
        <v>125</v>
      </c>
      <c r="I45" s="192"/>
      <c r="J45" s="359" t="s">
        <v>53</v>
      </c>
      <c r="K45" s="221"/>
      <c r="L45" s="360">
        <f t="shared" ref="L45:M45" si="7">SUM(L17:L44)</f>
        <v>300</v>
      </c>
      <c r="M45" s="360">
        <f t="shared" si="7"/>
        <v>300</v>
      </c>
      <c r="N45" s="361"/>
      <c r="O45" s="362"/>
      <c r="P45" s="362"/>
      <c r="Q45" s="5"/>
      <c r="R45" s="363" t="s">
        <v>53</v>
      </c>
      <c r="S45" s="364"/>
      <c r="T45" s="365">
        <f>SUM(O61:P1019)</f>
        <v>20</v>
      </c>
      <c r="U45" s="364"/>
      <c r="V45" s="366"/>
      <c r="W45" s="203"/>
      <c r="X45" s="367"/>
      <c r="Y45" s="368"/>
      <c r="Z45" s="369"/>
      <c r="AA45" s="370"/>
      <c r="AB45" s="203"/>
      <c r="AC45" s="203"/>
      <c r="AD45" s="203"/>
    </row>
    <row r="46" ht="15.75" customHeight="1">
      <c r="A46" s="192"/>
      <c r="B46" s="192"/>
      <c r="C46" s="192"/>
      <c r="D46" s="371" t="s">
        <v>130</v>
      </c>
      <c r="E46" s="22"/>
      <c r="F46" s="22"/>
      <c r="G46" s="372" t="s">
        <v>127</v>
      </c>
      <c r="H46" s="321">
        <v>20.0</v>
      </c>
      <c r="I46" s="192"/>
      <c r="J46" s="200"/>
      <c r="K46" s="373"/>
      <c r="L46" s="373"/>
      <c r="M46" s="373"/>
      <c r="N46" s="373"/>
      <c r="O46" s="373"/>
      <c r="P46" s="373"/>
      <c r="Q46" s="200"/>
      <c r="R46" s="373"/>
      <c r="S46" s="373"/>
      <c r="T46" s="373"/>
      <c r="U46" s="373"/>
      <c r="V46" s="200"/>
      <c r="W46" s="203"/>
      <c r="AB46" s="203"/>
      <c r="AC46" s="203"/>
      <c r="AD46" s="203"/>
    </row>
    <row r="47" ht="15.75" customHeight="1">
      <c r="A47" s="192"/>
      <c r="B47" s="192"/>
      <c r="C47" s="192"/>
      <c r="D47" s="374" t="s">
        <v>133</v>
      </c>
      <c r="G47" s="375" t="s">
        <v>90</v>
      </c>
      <c r="H47" s="376">
        <v>20.0</v>
      </c>
      <c r="I47" s="192"/>
      <c r="J47" s="377" t="s">
        <v>129</v>
      </c>
      <c r="K47" s="221"/>
      <c r="L47" s="221"/>
      <c r="M47" s="221"/>
      <c r="N47" s="221"/>
      <c r="O47" s="221"/>
      <c r="P47" s="221"/>
      <c r="Q47" s="378">
        <f>M45+T45</f>
        <v>320</v>
      </c>
      <c r="R47" s="221"/>
      <c r="S47" s="221"/>
      <c r="T47" s="221"/>
      <c r="U47" s="221"/>
      <c r="V47" s="223"/>
      <c r="W47" s="203"/>
      <c r="AB47" s="203"/>
      <c r="AC47" s="203"/>
      <c r="AD47" s="203"/>
    </row>
    <row r="48" ht="15.75" customHeight="1">
      <c r="A48" s="192"/>
      <c r="B48" s="192"/>
      <c r="C48" s="192"/>
      <c r="D48" s="371"/>
      <c r="E48" s="22"/>
      <c r="F48" s="22"/>
      <c r="G48" s="372"/>
      <c r="H48" s="321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203"/>
      <c r="AB48" s="203"/>
      <c r="AC48" s="203"/>
      <c r="AD48" s="203"/>
    </row>
    <row r="49" ht="15.75" customHeight="1">
      <c r="A49" s="192"/>
      <c r="B49" s="192"/>
      <c r="C49" s="192"/>
      <c r="D49" s="374"/>
      <c r="G49" s="375"/>
      <c r="H49" s="376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203"/>
      <c r="AB49" s="203"/>
      <c r="AC49" s="203"/>
      <c r="AD49" s="203"/>
    </row>
    <row r="50" ht="15.75" customHeight="1">
      <c r="A50" s="192"/>
      <c r="B50" s="192"/>
      <c r="C50" s="192"/>
      <c r="D50" s="371"/>
      <c r="E50" s="22"/>
      <c r="F50" s="22"/>
      <c r="G50" s="372"/>
      <c r="H50" s="321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203"/>
      <c r="AB50" s="203"/>
      <c r="AC50" s="203"/>
      <c r="AD50" s="203"/>
    </row>
    <row r="51" ht="15.75" customHeight="1">
      <c r="A51" s="192"/>
      <c r="B51" s="192"/>
      <c r="C51" s="192"/>
      <c r="D51" s="374"/>
      <c r="G51" s="375"/>
      <c r="H51" s="376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203"/>
      <c r="AB51" s="203"/>
      <c r="AC51" s="203"/>
      <c r="AD51" s="203"/>
    </row>
    <row r="52" ht="15.75" customHeight="1">
      <c r="A52" s="192"/>
      <c r="B52" s="192"/>
      <c r="C52" s="192"/>
      <c r="D52" s="371"/>
      <c r="E52" s="22"/>
      <c r="F52" s="22"/>
      <c r="G52" s="372"/>
      <c r="H52" s="321"/>
      <c r="I52" s="192"/>
      <c r="J52" s="192"/>
      <c r="K52" s="192"/>
      <c r="L52" s="192"/>
      <c r="M52" s="192"/>
      <c r="N52" s="192"/>
      <c r="O52" s="192"/>
      <c r="P52" s="192"/>
      <c r="Q52" s="192"/>
      <c r="R52" s="192"/>
      <c r="S52" s="192"/>
      <c r="T52" s="192"/>
      <c r="U52" s="192"/>
      <c r="V52" s="192"/>
      <c r="W52" s="203"/>
      <c r="AB52" s="203"/>
      <c r="AC52" s="203"/>
      <c r="AD52" s="203"/>
    </row>
    <row r="53" ht="15.75" customHeight="1">
      <c r="A53" s="192"/>
      <c r="B53" s="192"/>
      <c r="C53" s="192"/>
      <c r="D53" s="374"/>
      <c r="G53" s="375"/>
      <c r="H53" s="376"/>
      <c r="I53" s="192"/>
      <c r="J53" s="192"/>
      <c r="K53" s="192"/>
      <c r="L53" s="192"/>
      <c r="M53" s="192"/>
      <c r="N53" s="192"/>
      <c r="O53" s="192"/>
      <c r="P53" s="192"/>
      <c r="Q53" s="192"/>
      <c r="S53" s="192"/>
      <c r="T53" s="192"/>
      <c r="U53" s="192"/>
      <c r="V53" s="192"/>
      <c r="W53" s="203"/>
      <c r="AB53" s="203"/>
      <c r="AC53" s="203"/>
      <c r="AD53" s="203"/>
    </row>
    <row r="54" ht="15.75" customHeight="1">
      <c r="A54" s="192"/>
      <c r="B54" s="192"/>
      <c r="C54" s="192"/>
      <c r="D54" s="379" t="s">
        <v>136</v>
      </c>
      <c r="E54" s="364"/>
      <c r="F54" s="364"/>
      <c r="G54" s="380">
        <f>SUMIF($G$46:$G$53,"Ahorro",$H$46:$H$53)</f>
        <v>20</v>
      </c>
      <c r="H54" s="148"/>
      <c r="I54" s="192"/>
      <c r="J54" s="192"/>
      <c r="K54" s="192"/>
      <c r="L54" s="192"/>
      <c r="M54" s="192"/>
      <c r="N54" s="192"/>
      <c r="O54" s="192"/>
      <c r="P54" s="192"/>
      <c r="Q54" s="192"/>
      <c r="S54" s="192"/>
      <c r="T54" s="192"/>
      <c r="U54" s="192"/>
      <c r="V54" s="192"/>
      <c r="W54" s="192"/>
      <c r="AB54" s="194"/>
      <c r="AC54" s="194"/>
      <c r="AD54" s="194"/>
    </row>
    <row r="55" ht="15.75" customHeight="1">
      <c r="A55" s="192"/>
      <c r="B55" s="192"/>
      <c r="C55" s="192"/>
      <c r="D55" s="381" t="s">
        <v>137</v>
      </c>
      <c r="E55" s="295"/>
      <c r="F55" s="295"/>
      <c r="G55" s="382">
        <f>SUMIF($G$46:$G$53,"Inversión",$H$46:$H$53)</f>
        <v>20</v>
      </c>
      <c r="H55" s="341"/>
      <c r="I55" s="192"/>
      <c r="J55" s="192"/>
      <c r="K55" s="192"/>
      <c r="L55" s="192"/>
      <c r="M55" s="192"/>
      <c r="N55" s="192"/>
      <c r="O55" s="192"/>
      <c r="P55" s="192"/>
      <c r="Q55" s="192"/>
      <c r="R55" s="192"/>
      <c r="S55" s="192"/>
      <c r="T55" s="192"/>
      <c r="U55" s="192"/>
      <c r="V55" s="192"/>
      <c r="W55" s="192"/>
      <c r="AB55" s="194"/>
      <c r="AC55" s="194"/>
      <c r="AD55" s="194"/>
    </row>
    <row r="56" ht="15.75" customHeight="1">
      <c r="A56" s="192"/>
      <c r="B56" s="192"/>
      <c r="C56" s="192"/>
      <c r="D56" s="192"/>
      <c r="E56" s="383"/>
      <c r="F56" s="383"/>
      <c r="G56" s="384"/>
      <c r="H56" s="192"/>
      <c r="I56" s="192"/>
      <c r="J56" s="192"/>
      <c r="K56" s="192"/>
      <c r="L56" s="192"/>
      <c r="M56" s="192"/>
      <c r="N56" s="192"/>
      <c r="O56" s="192"/>
      <c r="P56" s="192"/>
      <c r="Q56" s="192"/>
      <c r="R56" s="192"/>
      <c r="S56" s="192"/>
      <c r="T56" s="192"/>
      <c r="U56" s="192"/>
      <c r="V56" s="192"/>
      <c r="W56" s="192"/>
      <c r="AB56" s="194"/>
      <c r="AC56" s="194"/>
      <c r="AD56" s="194"/>
    </row>
    <row r="57" ht="15.75" customHeight="1">
      <c r="A57" s="192"/>
      <c r="B57" s="192"/>
      <c r="C57" s="192"/>
      <c r="D57" s="192"/>
      <c r="E57" s="383"/>
      <c r="F57" s="383"/>
      <c r="G57" s="384"/>
      <c r="H57" s="192"/>
      <c r="I57" s="192"/>
      <c r="J57" s="192"/>
      <c r="K57" s="192"/>
      <c r="L57" s="192"/>
      <c r="M57" s="192"/>
      <c r="N57" s="192"/>
      <c r="O57" s="192"/>
      <c r="P57" s="192"/>
      <c r="Q57" s="192"/>
      <c r="R57" s="192"/>
      <c r="S57" s="192"/>
      <c r="T57" s="192"/>
      <c r="U57" s="192"/>
      <c r="V57" s="192"/>
      <c r="W57" s="192"/>
      <c r="AB57" s="194"/>
      <c r="AC57" s="194"/>
      <c r="AD57" s="194"/>
    </row>
    <row r="58" ht="15.75" customHeight="1">
      <c r="A58" s="192"/>
      <c r="B58" s="192"/>
      <c r="C58" s="192"/>
      <c r="D58" s="385" t="s">
        <v>138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7"/>
      <c r="W58" s="203"/>
      <c r="AB58" s="194"/>
      <c r="AC58" s="194"/>
      <c r="AD58" s="194"/>
    </row>
    <row r="59" ht="15.75" customHeight="1">
      <c r="A59" s="192"/>
      <c r="B59" s="192"/>
      <c r="C59" s="192"/>
      <c r="D59" s="126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127"/>
      <c r="W59" s="203"/>
      <c r="AB59" s="203"/>
      <c r="AC59" s="203"/>
      <c r="AD59" s="194"/>
    </row>
    <row r="60" ht="15.75" customHeight="1">
      <c r="A60" s="192"/>
      <c r="B60" s="192"/>
      <c r="C60" s="192"/>
      <c r="D60" s="386" t="s">
        <v>76</v>
      </c>
      <c r="E60" s="274"/>
      <c r="F60" s="274"/>
      <c r="G60" s="274"/>
      <c r="H60" s="274"/>
      <c r="I60" s="387"/>
      <c r="J60" s="388" t="s">
        <v>139</v>
      </c>
      <c r="K60" s="389" t="s">
        <v>140</v>
      </c>
      <c r="L60" s="387"/>
      <c r="M60" s="389" t="s">
        <v>80</v>
      </c>
      <c r="N60" s="387"/>
      <c r="O60" s="389" t="s">
        <v>125</v>
      </c>
      <c r="P60" s="387"/>
      <c r="Q60" s="389" t="s">
        <v>141</v>
      </c>
      <c r="R60" s="274"/>
      <c r="S60" s="274"/>
      <c r="T60" s="274"/>
      <c r="U60" s="274"/>
      <c r="V60" s="390"/>
      <c r="W60" s="203"/>
      <c r="AB60" s="203"/>
      <c r="AC60" s="203"/>
      <c r="AD60" s="194"/>
    </row>
    <row r="61" ht="15.75" customHeight="1">
      <c r="A61" s="192"/>
      <c r="B61" s="192"/>
      <c r="C61" s="192"/>
      <c r="D61" s="391" t="s">
        <v>151</v>
      </c>
      <c r="J61" s="392">
        <v>45294.0</v>
      </c>
      <c r="K61" s="393" t="s">
        <v>2</v>
      </c>
      <c r="L61" s="22"/>
      <c r="M61" s="393" t="s">
        <v>23</v>
      </c>
      <c r="N61" s="22"/>
      <c r="O61" s="394">
        <v>20.0</v>
      </c>
      <c r="P61" s="22"/>
      <c r="Q61" s="393"/>
      <c r="R61" s="22"/>
      <c r="S61" s="22"/>
      <c r="T61" s="22"/>
      <c r="U61" s="22"/>
      <c r="V61" s="156"/>
      <c r="W61" s="203"/>
      <c r="AB61" s="203"/>
      <c r="AC61" s="203"/>
      <c r="AD61" s="194"/>
    </row>
    <row r="62" ht="15.75" customHeight="1">
      <c r="A62" s="192"/>
      <c r="B62" s="192"/>
      <c r="C62" s="192"/>
      <c r="D62" s="395"/>
      <c r="E62" s="22"/>
      <c r="F62" s="22"/>
      <c r="G62" s="22"/>
      <c r="H62" s="22"/>
      <c r="I62" s="22"/>
      <c r="J62" s="396"/>
      <c r="K62" s="397"/>
      <c r="L62" s="22"/>
      <c r="M62" s="397"/>
      <c r="N62" s="22"/>
      <c r="O62" s="398"/>
      <c r="P62" s="22"/>
      <c r="Q62" s="397"/>
      <c r="R62" s="22"/>
      <c r="S62" s="22"/>
      <c r="T62" s="22"/>
      <c r="U62" s="22"/>
      <c r="V62" s="156"/>
      <c r="W62" s="203"/>
      <c r="AB62" s="203"/>
      <c r="AC62" s="203"/>
      <c r="AD62" s="194"/>
    </row>
    <row r="63" ht="16.5" customHeight="1">
      <c r="A63" s="192"/>
      <c r="B63" s="192"/>
      <c r="C63" s="192"/>
      <c r="D63" s="391"/>
      <c r="J63" s="392"/>
      <c r="K63" s="393"/>
      <c r="L63" s="22"/>
      <c r="M63" s="393"/>
      <c r="N63" s="22"/>
      <c r="O63" s="394"/>
      <c r="P63" s="22"/>
      <c r="Q63" s="393"/>
      <c r="R63" s="22"/>
      <c r="S63" s="22"/>
      <c r="T63" s="22"/>
      <c r="U63" s="22"/>
      <c r="V63" s="156"/>
      <c r="W63" s="203"/>
      <c r="X63" s="399" t="s">
        <v>146</v>
      </c>
      <c r="AB63" s="203"/>
      <c r="AC63" s="203"/>
      <c r="AD63" s="194"/>
    </row>
    <row r="64" ht="15.75" customHeight="1">
      <c r="A64" s="192"/>
      <c r="B64" s="192"/>
      <c r="C64" s="192"/>
      <c r="D64" s="395"/>
      <c r="E64" s="22"/>
      <c r="F64" s="22"/>
      <c r="G64" s="22"/>
      <c r="H64" s="22"/>
      <c r="I64" s="22"/>
      <c r="J64" s="396"/>
      <c r="K64" s="397"/>
      <c r="L64" s="22"/>
      <c r="M64" s="397"/>
      <c r="N64" s="22"/>
      <c r="O64" s="398"/>
      <c r="P64" s="22"/>
      <c r="Q64" s="397"/>
      <c r="R64" s="22"/>
      <c r="S64" s="22"/>
      <c r="T64" s="22"/>
      <c r="U64" s="22"/>
      <c r="V64" s="156"/>
      <c r="W64" s="203"/>
      <c r="X64" s="191"/>
      <c r="Y64" s="191"/>
      <c r="Z64" s="191"/>
      <c r="AA64" s="191"/>
      <c r="AB64" s="203"/>
      <c r="AC64" s="203"/>
      <c r="AD64" s="194"/>
    </row>
    <row r="65" ht="15.75" customHeight="1">
      <c r="A65" s="192"/>
      <c r="B65" s="192"/>
      <c r="C65" s="192"/>
      <c r="D65" s="391"/>
      <c r="J65" s="392"/>
      <c r="K65" s="393"/>
      <c r="L65" s="22"/>
      <c r="M65" s="393"/>
      <c r="N65" s="22"/>
      <c r="O65" s="394"/>
      <c r="P65" s="22"/>
      <c r="Q65" s="393"/>
      <c r="R65" s="22"/>
      <c r="S65" s="22"/>
      <c r="T65" s="22"/>
      <c r="U65" s="22"/>
      <c r="V65" s="156"/>
      <c r="W65" s="203"/>
      <c r="AB65" s="203"/>
      <c r="AC65" s="203"/>
      <c r="AD65" s="194"/>
    </row>
    <row r="66" ht="15.75" customHeight="1">
      <c r="A66" s="192"/>
      <c r="B66" s="192"/>
      <c r="C66" s="192"/>
      <c r="D66" s="395"/>
      <c r="E66" s="22"/>
      <c r="F66" s="22"/>
      <c r="G66" s="22"/>
      <c r="H66" s="22"/>
      <c r="I66" s="22"/>
      <c r="J66" s="396"/>
      <c r="K66" s="397"/>
      <c r="L66" s="22"/>
      <c r="M66" s="397"/>
      <c r="N66" s="22"/>
      <c r="O66" s="398"/>
      <c r="P66" s="22"/>
      <c r="Q66" s="397"/>
      <c r="R66" s="22"/>
      <c r="S66" s="22"/>
      <c r="T66" s="22"/>
      <c r="U66" s="22"/>
      <c r="V66" s="156"/>
      <c r="W66" s="203"/>
      <c r="X66" s="400" t="s">
        <v>0</v>
      </c>
      <c r="Y66" s="70"/>
      <c r="Z66" s="70"/>
      <c r="AA66" s="77"/>
      <c r="AB66" s="203"/>
      <c r="AC66" s="203"/>
      <c r="AD66" s="194"/>
    </row>
    <row r="67" ht="15.75" customHeight="1">
      <c r="A67" s="192"/>
      <c r="B67" s="192"/>
      <c r="C67" s="192"/>
      <c r="D67" s="391"/>
      <c r="J67" s="392"/>
      <c r="K67" s="393"/>
      <c r="L67" s="22"/>
      <c r="M67" s="393"/>
      <c r="N67" s="22"/>
      <c r="O67" s="394"/>
      <c r="P67" s="22"/>
      <c r="Q67" s="393"/>
      <c r="R67" s="22"/>
      <c r="S67" s="22"/>
      <c r="T67" s="22"/>
      <c r="U67" s="22"/>
      <c r="V67" s="156"/>
      <c r="W67" s="203"/>
      <c r="X67" s="126"/>
      <c r="Y67" s="68"/>
      <c r="Z67" s="68"/>
      <c r="AA67" s="127"/>
      <c r="AB67" s="203"/>
      <c r="AC67" s="203"/>
      <c r="AD67" s="194"/>
    </row>
    <row r="68" ht="15.75" customHeight="1">
      <c r="A68" s="192"/>
      <c r="B68" s="192"/>
      <c r="C68" s="192"/>
      <c r="D68" s="395"/>
      <c r="E68" s="22"/>
      <c r="F68" s="22"/>
      <c r="G68" s="22"/>
      <c r="H68" s="22"/>
      <c r="I68" s="22"/>
      <c r="J68" s="396"/>
      <c r="K68" s="397"/>
      <c r="L68" s="22"/>
      <c r="M68" s="397"/>
      <c r="N68" s="22"/>
      <c r="O68" s="398"/>
      <c r="P68" s="22"/>
      <c r="Q68" s="397"/>
      <c r="R68" s="22"/>
      <c r="S68" s="22"/>
      <c r="T68" s="22"/>
      <c r="U68" s="22"/>
      <c r="V68" s="156"/>
      <c r="X68" s="401" t="str">
        <f>INICIO!K13</f>
        <v>Transporte</v>
      </c>
      <c r="Y68" s="364"/>
      <c r="Z68" s="364"/>
      <c r="AA68" s="148"/>
      <c r="AB68" s="203"/>
      <c r="AC68" s="203"/>
      <c r="AD68" s="194"/>
    </row>
    <row r="69" ht="15.75" customHeight="1">
      <c r="A69" s="192"/>
      <c r="B69" s="192"/>
      <c r="C69" s="192"/>
      <c r="D69" s="391"/>
      <c r="J69" s="392"/>
      <c r="K69" s="393"/>
      <c r="L69" s="22"/>
      <c r="M69" s="393"/>
      <c r="N69" s="22"/>
      <c r="O69" s="394"/>
      <c r="P69" s="22"/>
      <c r="Q69" s="393"/>
      <c r="R69" s="22"/>
      <c r="S69" s="22"/>
      <c r="T69" s="22"/>
      <c r="U69" s="22"/>
      <c r="V69" s="156"/>
      <c r="X69" s="402" t="str">
        <f>INICIO!K14</f>
        <v>Alimentación</v>
      </c>
      <c r="Y69" s="22"/>
      <c r="Z69" s="22"/>
      <c r="AA69" s="156"/>
      <c r="AB69" s="203"/>
      <c r="AC69" s="203"/>
      <c r="AD69" s="194"/>
    </row>
    <row r="70" ht="15.75" customHeight="1">
      <c r="A70" s="192"/>
      <c r="B70" s="192"/>
      <c r="C70" s="192"/>
      <c r="D70" s="395"/>
      <c r="E70" s="22"/>
      <c r="F70" s="22"/>
      <c r="G70" s="22"/>
      <c r="H70" s="22"/>
      <c r="I70" s="22"/>
      <c r="J70" s="396"/>
      <c r="K70" s="397"/>
      <c r="L70" s="22"/>
      <c r="M70" s="397"/>
      <c r="N70" s="22"/>
      <c r="O70" s="398"/>
      <c r="P70" s="22"/>
      <c r="Q70" s="397"/>
      <c r="R70" s="22"/>
      <c r="S70" s="22"/>
      <c r="T70" s="22"/>
      <c r="U70" s="22"/>
      <c r="V70" s="156"/>
      <c r="X70" s="403" t="str">
        <f>INICIO!K15</f>
        <v>Restaurantes</v>
      </c>
      <c r="Y70" s="22"/>
      <c r="Z70" s="22"/>
      <c r="AA70" s="156"/>
      <c r="AB70" s="203"/>
      <c r="AC70" s="203"/>
      <c r="AD70" s="194"/>
    </row>
    <row r="71" ht="15.75" customHeight="1">
      <c r="A71" s="192"/>
      <c r="B71" s="192"/>
      <c r="C71" s="192"/>
      <c r="D71" s="391"/>
      <c r="J71" s="392"/>
      <c r="K71" s="393"/>
      <c r="L71" s="22"/>
      <c r="M71" s="393"/>
      <c r="N71" s="22"/>
      <c r="O71" s="394"/>
      <c r="P71" s="22"/>
      <c r="Q71" s="393"/>
      <c r="R71" s="22"/>
      <c r="S71" s="22"/>
      <c r="T71" s="22"/>
      <c r="U71" s="22"/>
      <c r="V71" s="156"/>
      <c r="X71" s="404" t="str">
        <f>INICIO!K16</f>
        <v>Comida a domicilio</v>
      </c>
      <c r="Y71" s="22"/>
      <c r="Z71" s="22"/>
      <c r="AA71" s="156"/>
      <c r="AB71" s="203"/>
      <c r="AC71" s="203"/>
      <c r="AD71" s="194"/>
    </row>
    <row r="72" ht="15.75" customHeight="1">
      <c r="A72" s="192"/>
      <c r="B72" s="192"/>
      <c r="C72" s="192"/>
      <c r="D72" s="395"/>
      <c r="E72" s="22"/>
      <c r="F72" s="22"/>
      <c r="G72" s="22"/>
      <c r="H72" s="22"/>
      <c r="I72" s="22"/>
      <c r="J72" s="396"/>
      <c r="K72" s="397"/>
      <c r="L72" s="22"/>
      <c r="M72" s="397"/>
      <c r="N72" s="22"/>
      <c r="O72" s="398"/>
      <c r="P72" s="22"/>
      <c r="Q72" s="397"/>
      <c r="R72" s="22"/>
      <c r="S72" s="22"/>
      <c r="T72" s="22"/>
      <c r="U72" s="22"/>
      <c r="V72" s="156"/>
      <c r="X72" s="402" t="str">
        <f>INICIO!K17</f>
        <v>Bares</v>
      </c>
      <c r="Y72" s="22"/>
      <c r="Z72" s="22"/>
      <c r="AA72" s="156"/>
      <c r="AB72" s="203"/>
      <c r="AC72" s="203"/>
      <c r="AD72" s="194"/>
    </row>
    <row r="73" ht="15.75" customHeight="1">
      <c r="A73" s="192"/>
      <c r="B73" s="192"/>
      <c r="C73" s="192"/>
      <c r="D73" s="391"/>
      <c r="J73" s="392"/>
      <c r="K73" s="393"/>
      <c r="L73" s="22"/>
      <c r="M73" s="393"/>
      <c r="N73" s="22"/>
      <c r="O73" s="394"/>
      <c r="P73" s="22"/>
      <c r="Q73" s="393"/>
      <c r="R73" s="22"/>
      <c r="S73" s="22"/>
      <c r="T73" s="22"/>
      <c r="U73" s="22"/>
      <c r="V73" s="156"/>
      <c r="X73" s="405" t="str">
        <f>INICIO!K18</f>
        <v>Ropa</v>
      </c>
      <c r="Y73" s="22"/>
      <c r="Z73" s="22"/>
      <c r="AA73" s="156"/>
      <c r="AB73" s="203"/>
      <c r="AC73" s="203"/>
      <c r="AD73" s="194"/>
    </row>
    <row r="74" ht="15.75" customHeight="1">
      <c r="A74" s="192"/>
      <c r="B74" s="192"/>
      <c r="C74" s="192"/>
      <c r="D74" s="395"/>
      <c r="E74" s="22"/>
      <c r="F74" s="22"/>
      <c r="G74" s="22"/>
      <c r="H74" s="22"/>
      <c r="I74" s="22"/>
      <c r="J74" s="396"/>
      <c r="K74" s="397"/>
      <c r="L74" s="22"/>
      <c r="M74" s="397"/>
      <c r="N74" s="22"/>
      <c r="O74" s="398"/>
      <c r="P74" s="22"/>
      <c r="Q74" s="397"/>
      <c r="R74" s="22"/>
      <c r="S74" s="22"/>
      <c r="T74" s="22"/>
      <c r="U74" s="22"/>
      <c r="V74" s="156"/>
      <c r="X74" s="406" t="str">
        <f>INICIO!K19</f>
        <v>Belleza</v>
      </c>
      <c r="Y74" s="22"/>
      <c r="Z74" s="22"/>
      <c r="AA74" s="156"/>
      <c r="AB74" s="203"/>
      <c r="AC74" s="203"/>
      <c r="AD74" s="194"/>
    </row>
    <row r="75" ht="15.75" customHeight="1">
      <c r="A75" s="192"/>
      <c r="B75" s="192"/>
      <c r="C75" s="192"/>
      <c r="D75" s="391"/>
      <c r="J75" s="392"/>
      <c r="K75" s="393"/>
      <c r="L75" s="22"/>
      <c r="M75" s="393"/>
      <c r="N75" s="22"/>
      <c r="O75" s="394"/>
      <c r="P75" s="22"/>
      <c r="Q75" s="393"/>
      <c r="R75" s="22"/>
      <c r="S75" s="22"/>
      <c r="T75" s="22"/>
      <c r="U75" s="22"/>
      <c r="V75" s="156"/>
      <c r="W75" s="203"/>
      <c r="X75" s="407" t="str">
        <f>INICIO!K20</f>
        <v>Gasolina</v>
      </c>
      <c r="Y75" s="22"/>
      <c r="Z75" s="22"/>
      <c r="AA75" s="156"/>
      <c r="AB75" s="203"/>
      <c r="AC75" s="203"/>
      <c r="AD75" s="194"/>
    </row>
    <row r="76" ht="15.75" customHeight="1">
      <c r="A76" s="192"/>
      <c r="B76" s="192"/>
      <c r="C76" s="192"/>
      <c r="D76" s="395"/>
      <c r="E76" s="22"/>
      <c r="F76" s="22"/>
      <c r="G76" s="22"/>
      <c r="H76" s="22"/>
      <c r="I76" s="22"/>
      <c r="J76" s="396"/>
      <c r="K76" s="397"/>
      <c r="L76" s="22"/>
      <c r="M76" s="397"/>
      <c r="N76" s="22"/>
      <c r="O76" s="398"/>
      <c r="P76" s="22"/>
      <c r="Q76" s="397"/>
      <c r="R76" s="22"/>
      <c r="S76" s="22"/>
      <c r="T76" s="22"/>
      <c r="U76" s="22"/>
      <c r="V76" s="156"/>
      <c r="W76" s="203"/>
      <c r="X76" s="408" t="str">
        <f>INICIO!K21</f>
        <v>Hogar</v>
      </c>
      <c r="Y76" s="22"/>
      <c r="Z76" s="22"/>
      <c r="AA76" s="156"/>
      <c r="AB76" s="203"/>
      <c r="AC76" s="203"/>
      <c r="AD76" s="194"/>
    </row>
    <row r="77" ht="15.75" customHeight="1">
      <c r="A77" s="192"/>
      <c r="B77" s="192"/>
      <c r="C77" s="192"/>
      <c r="D77" s="391"/>
      <c r="J77" s="392"/>
      <c r="K77" s="393"/>
      <c r="L77" s="22"/>
      <c r="M77" s="393"/>
      <c r="N77" s="22"/>
      <c r="O77" s="394"/>
      <c r="P77" s="22"/>
      <c r="Q77" s="393"/>
      <c r="R77" s="22"/>
      <c r="S77" s="22"/>
      <c r="T77" s="22"/>
      <c r="U77" s="22"/>
      <c r="V77" s="156"/>
      <c r="W77" s="203"/>
      <c r="X77" s="409" t="str">
        <f>INICIO!K22</f>
        <v>Tarjeta de crédito</v>
      </c>
      <c r="Y77" s="22"/>
      <c r="Z77" s="22"/>
      <c r="AA77" s="156"/>
      <c r="AB77" s="203"/>
      <c r="AC77" s="203"/>
      <c r="AD77" s="194"/>
    </row>
    <row r="78" ht="15.75" customHeight="1">
      <c r="A78" s="192"/>
      <c r="B78" s="192"/>
      <c r="C78" s="192"/>
      <c r="D78" s="395"/>
      <c r="E78" s="22"/>
      <c r="F78" s="22"/>
      <c r="G78" s="22"/>
      <c r="H78" s="22"/>
      <c r="I78" s="22"/>
      <c r="J78" s="396"/>
      <c r="K78" s="397"/>
      <c r="L78" s="22"/>
      <c r="M78" s="397"/>
      <c r="N78" s="22"/>
      <c r="O78" s="398"/>
      <c r="P78" s="22"/>
      <c r="Q78" s="397"/>
      <c r="R78" s="22"/>
      <c r="S78" s="22"/>
      <c r="T78" s="22"/>
      <c r="U78" s="22"/>
      <c r="V78" s="156"/>
      <c r="W78" s="203"/>
      <c r="X78" s="410" t="str">
        <f>INICIO!K23</f>
        <v>Ocio</v>
      </c>
      <c r="Y78" s="22"/>
      <c r="Z78" s="22"/>
      <c r="AA78" s="156"/>
      <c r="AB78" s="203"/>
      <c r="AC78" s="203"/>
      <c r="AD78" s="194"/>
    </row>
    <row r="79" ht="15.75" customHeight="1">
      <c r="A79" s="192"/>
      <c r="B79" s="192"/>
      <c r="C79" s="192"/>
      <c r="D79" s="391"/>
      <c r="J79" s="392"/>
      <c r="K79" s="393"/>
      <c r="L79" s="22"/>
      <c r="M79" s="393"/>
      <c r="N79" s="22"/>
      <c r="O79" s="394"/>
      <c r="P79" s="22"/>
      <c r="Q79" s="393"/>
      <c r="R79" s="22"/>
      <c r="S79" s="22"/>
      <c r="T79" s="22"/>
      <c r="U79" s="22"/>
      <c r="V79" s="156"/>
      <c r="W79" s="203"/>
      <c r="X79" s="410" t="str">
        <f>INICIO!K24</f>
        <v>Pequeñas compras</v>
      </c>
      <c r="Y79" s="22"/>
      <c r="Z79" s="22"/>
      <c r="AA79" s="156"/>
      <c r="AB79" s="203"/>
      <c r="AC79" s="203"/>
      <c r="AD79" s="194"/>
    </row>
    <row r="80" ht="15.75" customHeight="1">
      <c r="A80" s="192"/>
      <c r="B80" s="192"/>
      <c r="C80" s="192"/>
      <c r="D80" s="395"/>
      <c r="E80" s="22"/>
      <c r="F80" s="22"/>
      <c r="G80" s="22"/>
      <c r="H80" s="22"/>
      <c r="I80" s="22"/>
      <c r="J80" s="396"/>
      <c r="K80" s="397"/>
      <c r="L80" s="22"/>
      <c r="M80" s="397"/>
      <c r="N80" s="22"/>
      <c r="O80" s="398"/>
      <c r="P80" s="22"/>
      <c r="Q80" s="397"/>
      <c r="R80" s="22"/>
      <c r="S80" s="22"/>
      <c r="T80" s="22"/>
      <c r="U80" s="22"/>
      <c r="V80" s="156"/>
      <c r="W80" s="203"/>
      <c r="X80" s="411" t="str">
        <f>INICIO!K25</f>
        <v>Tasas/Impuestos</v>
      </c>
      <c r="Y80" s="22"/>
      <c r="Z80" s="22"/>
      <c r="AA80" s="156"/>
      <c r="AB80" s="203"/>
      <c r="AC80" s="203"/>
      <c r="AD80" s="194"/>
    </row>
    <row r="81" ht="15.75" customHeight="1">
      <c r="A81" s="192"/>
      <c r="B81" s="192"/>
      <c r="C81" s="192"/>
      <c r="D81" s="391"/>
      <c r="J81" s="392"/>
      <c r="K81" s="393"/>
      <c r="L81" s="22"/>
      <c r="M81" s="393"/>
      <c r="N81" s="22"/>
      <c r="O81" s="394"/>
      <c r="P81" s="22"/>
      <c r="Q81" s="393"/>
      <c r="R81" s="22"/>
      <c r="S81" s="22"/>
      <c r="T81" s="22"/>
      <c r="U81" s="22"/>
      <c r="V81" s="156"/>
      <c r="W81" s="203"/>
      <c r="X81" s="412" t="str">
        <f>INICIO!K26</f>
        <v>Viajes/vacaciones</v>
      </c>
      <c r="Y81" s="22"/>
      <c r="Z81" s="22"/>
      <c r="AA81" s="156"/>
      <c r="AB81" s="194"/>
      <c r="AC81" s="194"/>
      <c r="AD81" s="194"/>
    </row>
    <row r="82" ht="15.75" customHeight="1">
      <c r="A82" s="192"/>
      <c r="B82" s="192"/>
      <c r="C82" s="192"/>
      <c r="D82" s="395"/>
      <c r="E82" s="22"/>
      <c r="F82" s="22"/>
      <c r="G82" s="22"/>
      <c r="H82" s="22"/>
      <c r="I82" s="22"/>
      <c r="J82" s="396"/>
      <c r="K82" s="397"/>
      <c r="L82" s="22"/>
      <c r="M82" s="397"/>
      <c r="N82" s="22"/>
      <c r="O82" s="398"/>
      <c r="P82" s="22"/>
      <c r="Q82" s="397"/>
      <c r="R82" s="22"/>
      <c r="S82" s="22"/>
      <c r="T82" s="22"/>
      <c r="U82" s="22"/>
      <c r="V82" s="156"/>
      <c r="W82" s="203"/>
      <c r="X82" s="413" t="str">
        <f>INICIO!K27</f>
        <v>Tecnología</v>
      </c>
      <c r="Y82" s="22"/>
      <c r="Z82" s="22"/>
      <c r="AA82" s="156"/>
      <c r="AB82" s="194"/>
      <c r="AC82" s="194"/>
      <c r="AD82" s="203"/>
    </row>
    <row r="83" ht="15.75" customHeight="1">
      <c r="A83" s="192"/>
      <c r="B83" s="192"/>
      <c r="C83" s="192"/>
      <c r="D83" s="391"/>
      <c r="J83" s="392"/>
      <c r="K83" s="393"/>
      <c r="L83" s="22"/>
      <c r="M83" s="393"/>
      <c r="N83" s="22"/>
      <c r="O83" s="394"/>
      <c r="P83" s="22"/>
      <c r="Q83" s="393"/>
      <c r="R83" s="22"/>
      <c r="S83" s="22"/>
      <c r="T83" s="22"/>
      <c r="U83" s="22"/>
      <c r="V83" s="156"/>
      <c r="W83" s="203"/>
      <c r="X83" s="411" t="str">
        <f>INICIO!K28</f>
        <v>Reparaciones</v>
      </c>
      <c r="Y83" s="22"/>
      <c r="Z83" s="22"/>
      <c r="AA83" s="156"/>
      <c r="AB83" s="194"/>
      <c r="AC83" s="194"/>
      <c r="AD83" s="203"/>
    </row>
    <row r="84" ht="15.75" customHeight="1">
      <c r="A84" s="192"/>
      <c r="B84" s="192"/>
      <c r="C84" s="192"/>
      <c r="D84" s="395"/>
      <c r="E84" s="22"/>
      <c r="F84" s="22"/>
      <c r="G84" s="22"/>
      <c r="H84" s="22"/>
      <c r="I84" s="22"/>
      <c r="J84" s="396"/>
      <c r="K84" s="397"/>
      <c r="L84" s="22"/>
      <c r="M84" s="397"/>
      <c r="N84" s="22"/>
      <c r="O84" s="398"/>
      <c r="P84" s="22"/>
      <c r="Q84" s="397"/>
      <c r="R84" s="22"/>
      <c r="S84" s="22"/>
      <c r="T84" s="22"/>
      <c r="U84" s="22"/>
      <c r="V84" s="156"/>
      <c r="W84" s="203"/>
      <c r="X84" s="414" t="str">
        <f>INICIO!K29</f>
        <v>Salud</v>
      </c>
      <c r="Y84" s="22"/>
      <c r="Z84" s="22"/>
      <c r="AA84" s="156"/>
      <c r="AB84" s="194"/>
      <c r="AC84" s="194"/>
      <c r="AD84" s="203"/>
    </row>
    <row r="85" ht="15.75" customHeight="1">
      <c r="A85" s="192"/>
      <c r="B85" s="192"/>
      <c r="C85" s="192"/>
      <c r="D85" s="391"/>
      <c r="J85" s="392"/>
      <c r="K85" s="393"/>
      <c r="L85" s="22"/>
      <c r="M85" s="393"/>
      <c r="N85" s="22"/>
      <c r="O85" s="394"/>
      <c r="P85" s="22"/>
      <c r="Q85" s="393"/>
      <c r="R85" s="22"/>
      <c r="S85" s="22"/>
      <c r="T85" s="22"/>
      <c r="U85" s="22"/>
      <c r="V85" s="156"/>
      <c r="W85" s="203"/>
      <c r="X85" s="415" t="str">
        <f>INICIO!K30</f>
        <v>Higiene</v>
      </c>
      <c r="Y85" s="22"/>
      <c r="Z85" s="22"/>
      <c r="AA85" s="156"/>
      <c r="AB85" s="203"/>
      <c r="AC85" s="203"/>
      <c r="AD85" s="203"/>
    </row>
    <row r="86" ht="15.75" customHeight="1">
      <c r="A86" s="192"/>
      <c r="B86" s="192"/>
      <c r="C86" s="192"/>
      <c r="D86" s="395"/>
      <c r="E86" s="22"/>
      <c r="F86" s="22"/>
      <c r="G86" s="22"/>
      <c r="H86" s="22"/>
      <c r="I86" s="22"/>
      <c r="J86" s="396"/>
      <c r="K86" s="397"/>
      <c r="L86" s="22"/>
      <c r="M86" s="397"/>
      <c r="N86" s="22"/>
      <c r="O86" s="398"/>
      <c r="P86" s="22"/>
      <c r="Q86" s="397"/>
      <c r="R86" s="22"/>
      <c r="S86" s="22"/>
      <c r="T86" s="22"/>
      <c r="U86" s="22"/>
      <c r="V86" s="156"/>
      <c r="W86" s="203"/>
      <c r="X86" s="416" t="str">
        <f>INICIO!K31</f>
        <v>Cursos/Formación</v>
      </c>
      <c r="Y86" s="22"/>
      <c r="Z86" s="22"/>
      <c r="AA86" s="156"/>
      <c r="AC86" s="203"/>
      <c r="AD86" s="203"/>
    </row>
    <row r="87" ht="15.75" customHeight="1">
      <c r="A87" s="192"/>
      <c r="B87" s="192"/>
      <c r="C87" s="192"/>
      <c r="D87" s="391"/>
      <c r="J87" s="392"/>
      <c r="K87" s="417"/>
      <c r="L87" s="22"/>
      <c r="M87" s="393"/>
      <c r="N87" s="22"/>
      <c r="O87" s="394"/>
      <c r="P87" s="22"/>
      <c r="Q87" s="393"/>
      <c r="R87" s="22"/>
      <c r="S87" s="22"/>
      <c r="T87" s="22"/>
      <c r="U87" s="22"/>
      <c r="V87" s="156"/>
      <c r="X87" s="418" t="str">
        <f>INICIO!K32</f>
        <v>Mascotas</v>
      </c>
      <c r="Y87" s="22"/>
      <c r="Z87" s="22"/>
      <c r="AA87" s="156"/>
      <c r="AC87" s="203"/>
      <c r="AD87" s="203"/>
    </row>
    <row r="88" ht="15.75" customHeight="1">
      <c r="A88" s="192"/>
      <c r="B88" s="192"/>
      <c r="C88" s="192"/>
      <c r="D88" s="395"/>
      <c r="E88" s="22"/>
      <c r="F88" s="22"/>
      <c r="G88" s="22"/>
      <c r="H88" s="22"/>
      <c r="I88" s="22"/>
      <c r="J88" s="396"/>
      <c r="K88" s="397"/>
      <c r="L88" s="22"/>
      <c r="M88" s="397"/>
      <c r="N88" s="22"/>
      <c r="O88" s="398"/>
      <c r="P88" s="22"/>
      <c r="Q88" s="397"/>
      <c r="R88" s="22"/>
      <c r="S88" s="22"/>
      <c r="T88" s="22"/>
      <c r="U88" s="22"/>
      <c r="V88" s="156"/>
      <c r="X88" s="419" t="str">
        <f>INICIO!K33</f>
        <v>Familia</v>
      </c>
      <c r="Y88" s="22"/>
      <c r="Z88" s="22"/>
      <c r="AA88" s="156"/>
      <c r="AC88" s="203"/>
      <c r="AD88" s="203"/>
    </row>
    <row r="89" ht="15.75" customHeight="1">
      <c r="A89" s="192"/>
      <c r="B89" s="192"/>
      <c r="C89" s="192"/>
      <c r="D89" s="391"/>
      <c r="J89" s="392"/>
      <c r="K89" s="393"/>
      <c r="L89" s="22"/>
      <c r="M89" s="393"/>
      <c r="N89" s="22"/>
      <c r="O89" s="394"/>
      <c r="P89" s="22"/>
      <c r="Q89" s="393"/>
      <c r="R89" s="22"/>
      <c r="S89" s="22"/>
      <c r="T89" s="22"/>
      <c r="U89" s="22"/>
      <c r="V89" s="156"/>
      <c r="X89" s="412" t="str">
        <f>INICIO!K34</f>
        <v>Otros</v>
      </c>
      <c r="Y89" s="22"/>
      <c r="Z89" s="22"/>
      <c r="AA89" s="156"/>
      <c r="AD89" s="194"/>
    </row>
    <row r="90" ht="15.75" customHeight="1">
      <c r="A90" s="192"/>
      <c r="B90" s="192"/>
      <c r="C90" s="192"/>
      <c r="D90" s="395"/>
      <c r="E90" s="22"/>
      <c r="F90" s="22"/>
      <c r="G90" s="22"/>
      <c r="H90" s="22"/>
      <c r="I90" s="22"/>
      <c r="J90" s="396"/>
      <c r="K90" s="397"/>
      <c r="L90" s="22"/>
      <c r="M90" s="397"/>
      <c r="N90" s="22"/>
      <c r="O90" s="398"/>
      <c r="P90" s="22"/>
      <c r="Q90" s="397"/>
      <c r="R90" s="22"/>
      <c r="S90" s="22"/>
      <c r="T90" s="22"/>
      <c r="U90" s="22"/>
      <c r="V90" s="156"/>
      <c r="X90" s="420" t="str">
        <f>INICIO!K35</f>
        <v>Categoria 1</v>
      </c>
      <c r="Y90" s="22"/>
      <c r="Z90" s="22"/>
      <c r="AA90" s="156"/>
      <c r="AD90" s="194"/>
    </row>
    <row r="91" ht="15.75" customHeight="1">
      <c r="A91" s="192"/>
      <c r="B91" s="192"/>
      <c r="C91" s="192"/>
      <c r="D91" s="391"/>
      <c r="J91" s="392"/>
      <c r="K91" s="393"/>
      <c r="L91" s="22"/>
      <c r="M91" s="393"/>
      <c r="N91" s="22"/>
      <c r="O91" s="394"/>
      <c r="P91" s="22"/>
      <c r="Q91" s="393"/>
      <c r="R91" s="22"/>
      <c r="S91" s="22"/>
      <c r="T91" s="22"/>
      <c r="U91" s="22"/>
      <c r="V91" s="156"/>
      <c r="X91" s="421" t="str">
        <f>INICIO!K36</f>
        <v>Categoría 2</v>
      </c>
      <c r="Y91" s="22"/>
      <c r="Z91" s="22"/>
      <c r="AA91" s="156"/>
      <c r="AD91" s="194"/>
    </row>
    <row r="92" ht="15.75" customHeight="1">
      <c r="A92" s="192"/>
      <c r="B92" s="192"/>
      <c r="C92" s="192"/>
      <c r="D92" s="395"/>
      <c r="E92" s="22"/>
      <c r="F92" s="22"/>
      <c r="G92" s="22"/>
      <c r="H92" s="22"/>
      <c r="I92" s="22"/>
      <c r="J92" s="396"/>
      <c r="K92" s="397"/>
      <c r="L92" s="22"/>
      <c r="M92" s="397"/>
      <c r="N92" s="22"/>
      <c r="O92" s="398"/>
      <c r="P92" s="22"/>
      <c r="Q92" s="397"/>
      <c r="R92" s="22"/>
      <c r="S92" s="22"/>
      <c r="T92" s="22"/>
      <c r="U92" s="22"/>
      <c r="V92" s="156"/>
      <c r="X92" s="422" t="str">
        <f>INICIO!K37</f>
        <v>Categoría 3</v>
      </c>
      <c r="Y92" s="22"/>
      <c r="Z92" s="22"/>
      <c r="AA92" s="156"/>
      <c r="AD92" s="194"/>
    </row>
    <row r="93" ht="15.75" customHeight="1">
      <c r="A93" s="192"/>
      <c r="B93" s="192"/>
      <c r="C93" s="192"/>
      <c r="D93" s="391"/>
      <c r="J93" s="392"/>
      <c r="K93" s="393"/>
      <c r="L93" s="22"/>
      <c r="M93" s="393"/>
      <c r="N93" s="22"/>
      <c r="O93" s="394"/>
      <c r="P93" s="22"/>
      <c r="Q93" s="393"/>
      <c r="R93" s="22"/>
      <c r="S93" s="22"/>
      <c r="T93" s="22"/>
      <c r="U93" s="22"/>
      <c r="V93" s="156"/>
      <c r="X93" s="423" t="str">
        <f>INICIO!K38</f>
        <v>Categoría 4</v>
      </c>
      <c r="Y93" s="22"/>
      <c r="Z93" s="22"/>
      <c r="AA93" s="156"/>
      <c r="AD93" s="194"/>
    </row>
    <row r="94" ht="15.75" customHeight="1">
      <c r="A94" s="192"/>
      <c r="B94" s="192"/>
      <c r="C94" s="192"/>
      <c r="D94" s="395"/>
      <c r="E94" s="22"/>
      <c r="F94" s="22"/>
      <c r="G94" s="22"/>
      <c r="H94" s="22"/>
      <c r="I94" s="22"/>
      <c r="J94" s="396"/>
      <c r="K94" s="397"/>
      <c r="L94" s="22"/>
      <c r="M94" s="397"/>
      <c r="N94" s="22"/>
      <c r="O94" s="398"/>
      <c r="P94" s="22"/>
      <c r="Q94" s="397"/>
      <c r="R94" s="22"/>
      <c r="S94" s="22"/>
      <c r="T94" s="22"/>
      <c r="U94" s="22"/>
      <c r="V94" s="156"/>
      <c r="X94" s="420" t="str">
        <f>INICIO!K39</f>
        <v>Categoría 5</v>
      </c>
      <c r="Y94" s="22"/>
      <c r="Z94" s="22"/>
      <c r="AA94" s="156"/>
      <c r="AD94" s="194"/>
    </row>
    <row r="95" ht="15.75" customHeight="1">
      <c r="A95" s="192"/>
      <c r="B95" s="192"/>
      <c r="C95" s="192"/>
      <c r="D95" s="391"/>
      <c r="J95" s="392"/>
      <c r="K95" s="393"/>
      <c r="L95" s="22"/>
      <c r="M95" s="393"/>
      <c r="N95" s="22"/>
      <c r="O95" s="394"/>
      <c r="P95" s="22"/>
      <c r="Q95" s="393"/>
      <c r="R95" s="22"/>
      <c r="S95" s="22"/>
      <c r="T95" s="22"/>
      <c r="U95" s="22"/>
      <c r="V95" s="156"/>
      <c r="X95" s="424" t="str">
        <f>INICIO!K40</f>
        <v>Categoría 6</v>
      </c>
      <c r="Y95" s="325"/>
      <c r="Z95" s="325"/>
      <c r="AA95" s="184"/>
      <c r="AC95" s="194"/>
      <c r="AD95" s="194"/>
    </row>
    <row r="96" ht="15.75" customHeight="1">
      <c r="A96" s="192"/>
      <c r="B96" s="192"/>
      <c r="C96" s="192"/>
      <c r="D96" s="395"/>
      <c r="E96" s="22"/>
      <c r="F96" s="22"/>
      <c r="G96" s="22"/>
      <c r="H96" s="22"/>
      <c r="I96" s="22"/>
      <c r="J96" s="396"/>
      <c r="K96" s="397"/>
      <c r="L96" s="22"/>
      <c r="M96" s="397"/>
      <c r="N96" s="22"/>
      <c r="O96" s="398"/>
      <c r="P96" s="22"/>
      <c r="Q96" s="397"/>
      <c r="R96" s="22"/>
      <c r="S96" s="22"/>
      <c r="T96" s="22"/>
      <c r="U96" s="22"/>
      <c r="V96" s="156"/>
      <c r="AC96" s="194"/>
      <c r="AD96" s="194"/>
    </row>
    <row r="97" ht="15.75" customHeight="1">
      <c r="A97" s="192"/>
      <c r="B97" s="192"/>
      <c r="C97" s="192"/>
      <c r="D97" s="391"/>
      <c r="J97" s="392"/>
      <c r="K97" s="393"/>
      <c r="L97" s="22"/>
      <c r="M97" s="393"/>
      <c r="N97" s="22"/>
      <c r="O97" s="394"/>
      <c r="P97" s="22"/>
      <c r="Q97" s="393"/>
      <c r="R97" s="22"/>
      <c r="S97" s="22"/>
      <c r="T97" s="22"/>
      <c r="U97" s="22"/>
      <c r="V97" s="156"/>
      <c r="AC97" s="194"/>
      <c r="AD97" s="194"/>
    </row>
    <row r="98" ht="15.75" customHeight="1">
      <c r="A98" s="192"/>
      <c r="B98" s="192"/>
      <c r="C98" s="192"/>
      <c r="D98" s="395"/>
      <c r="E98" s="22"/>
      <c r="F98" s="22"/>
      <c r="G98" s="22"/>
      <c r="H98" s="22"/>
      <c r="I98" s="22"/>
      <c r="J98" s="396"/>
      <c r="K98" s="397"/>
      <c r="L98" s="22"/>
      <c r="M98" s="397"/>
      <c r="N98" s="22"/>
      <c r="O98" s="398"/>
      <c r="P98" s="22"/>
      <c r="Q98" s="397"/>
      <c r="R98" s="22"/>
      <c r="S98" s="22"/>
      <c r="T98" s="22"/>
      <c r="U98" s="22"/>
      <c r="V98" s="156"/>
      <c r="AC98" s="194"/>
      <c r="AD98" s="194"/>
    </row>
    <row r="99" ht="15.75" customHeight="1">
      <c r="A99" s="192"/>
      <c r="B99" s="192"/>
      <c r="C99" s="192"/>
      <c r="D99" s="391"/>
      <c r="J99" s="392"/>
      <c r="K99" s="393"/>
      <c r="L99" s="22"/>
      <c r="M99" s="393"/>
      <c r="N99" s="22"/>
      <c r="O99" s="394"/>
      <c r="P99" s="22"/>
      <c r="Q99" s="393"/>
      <c r="R99" s="22"/>
      <c r="S99" s="22"/>
      <c r="T99" s="22"/>
      <c r="U99" s="22"/>
      <c r="V99" s="156"/>
      <c r="AC99" s="194"/>
      <c r="AD99" s="194"/>
    </row>
    <row r="100" ht="15.75" customHeight="1">
      <c r="A100" s="192"/>
      <c r="B100" s="192"/>
      <c r="C100" s="192"/>
      <c r="D100" s="395"/>
      <c r="E100" s="22"/>
      <c r="F100" s="22"/>
      <c r="G100" s="22"/>
      <c r="H100" s="22"/>
      <c r="I100" s="22"/>
      <c r="J100" s="396"/>
      <c r="K100" s="397"/>
      <c r="L100" s="22"/>
      <c r="M100" s="397"/>
      <c r="N100" s="22"/>
      <c r="O100" s="398"/>
      <c r="P100" s="22"/>
      <c r="Q100" s="397"/>
      <c r="R100" s="22"/>
      <c r="S100" s="22"/>
      <c r="T100" s="22"/>
      <c r="U100" s="22"/>
      <c r="V100" s="156"/>
      <c r="AC100" s="194"/>
      <c r="AD100" s="194"/>
    </row>
    <row r="101" ht="15.75" customHeight="1">
      <c r="A101" s="192"/>
      <c r="B101" s="192"/>
      <c r="C101" s="192"/>
      <c r="D101" s="391"/>
      <c r="J101" s="392"/>
      <c r="K101" s="393"/>
      <c r="L101" s="22"/>
      <c r="M101" s="393"/>
      <c r="N101" s="22"/>
      <c r="O101" s="394"/>
      <c r="P101" s="22"/>
      <c r="Q101" s="393"/>
      <c r="R101" s="22"/>
      <c r="S101" s="22"/>
      <c r="T101" s="22"/>
      <c r="U101" s="22"/>
      <c r="V101" s="156"/>
      <c r="AC101" s="194"/>
      <c r="AD101" s="194"/>
    </row>
    <row r="102" ht="15.75" customHeight="1">
      <c r="A102" s="192"/>
      <c r="B102" s="192"/>
      <c r="C102" s="192"/>
      <c r="D102" s="395"/>
      <c r="E102" s="22"/>
      <c r="F102" s="22"/>
      <c r="G102" s="22"/>
      <c r="H102" s="22"/>
      <c r="I102" s="22"/>
      <c r="J102" s="396"/>
      <c r="K102" s="397"/>
      <c r="L102" s="22"/>
      <c r="M102" s="397"/>
      <c r="N102" s="22"/>
      <c r="O102" s="398"/>
      <c r="P102" s="22"/>
      <c r="Q102" s="397"/>
      <c r="R102" s="22"/>
      <c r="S102" s="22"/>
      <c r="T102" s="22"/>
      <c r="U102" s="22"/>
      <c r="V102" s="156"/>
    </row>
    <row r="103" ht="15.75" customHeight="1">
      <c r="A103" s="194"/>
      <c r="B103" s="194"/>
      <c r="C103" s="194"/>
      <c r="D103" s="391"/>
      <c r="J103" s="392"/>
      <c r="K103" s="393"/>
      <c r="L103" s="22"/>
      <c r="M103" s="393"/>
      <c r="N103" s="22"/>
      <c r="O103" s="394"/>
      <c r="P103" s="22"/>
      <c r="Q103" s="393"/>
      <c r="R103" s="22"/>
      <c r="S103" s="22"/>
      <c r="T103" s="22"/>
      <c r="U103" s="22"/>
      <c r="V103" s="156"/>
    </row>
    <row r="104" ht="15.75" customHeight="1">
      <c r="A104" s="194"/>
      <c r="B104" s="194"/>
      <c r="C104" s="194"/>
      <c r="D104" s="395"/>
      <c r="E104" s="22"/>
      <c r="F104" s="22"/>
      <c r="G104" s="22"/>
      <c r="H104" s="22"/>
      <c r="I104" s="22"/>
      <c r="J104" s="396"/>
      <c r="K104" s="397"/>
      <c r="L104" s="22"/>
      <c r="M104" s="397"/>
      <c r="N104" s="22"/>
      <c r="O104" s="398"/>
      <c r="P104" s="22"/>
      <c r="Q104" s="397"/>
      <c r="R104" s="22"/>
      <c r="S104" s="22"/>
      <c r="T104" s="22"/>
      <c r="U104" s="22"/>
      <c r="V104" s="156"/>
    </row>
    <row r="105" ht="15.75" customHeight="1">
      <c r="A105" s="194"/>
      <c r="B105" s="194"/>
      <c r="C105" s="194"/>
      <c r="D105" s="391"/>
      <c r="J105" s="392"/>
      <c r="K105" s="393"/>
      <c r="L105" s="22"/>
      <c r="M105" s="393"/>
      <c r="N105" s="22"/>
      <c r="O105" s="394"/>
      <c r="P105" s="22"/>
      <c r="Q105" s="393"/>
      <c r="R105" s="22"/>
      <c r="S105" s="22"/>
      <c r="T105" s="22"/>
      <c r="U105" s="22"/>
      <c r="V105" s="156"/>
    </row>
    <row r="106" ht="15.75" customHeight="1">
      <c r="A106" s="194"/>
      <c r="B106" s="194"/>
      <c r="C106" s="194"/>
      <c r="D106" s="395"/>
      <c r="E106" s="22"/>
      <c r="F106" s="22"/>
      <c r="G106" s="22"/>
      <c r="H106" s="22"/>
      <c r="I106" s="22"/>
      <c r="J106" s="396"/>
      <c r="K106" s="397"/>
      <c r="L106" s="22"/>
      <c r="M106" s="397"/>
      <c r="N106" s="22"/>
      <c r="O106" s="398"/>
      <c r="P106" s="22"/>
      <c r="Q106" s="397"/>
      <c r="R106" s="22"/>
      <c r="S106" s="22"/>
      <c r="T106" s="22"/>
      <c r="U106" s="22"/>
      <c r="V106" s="156"/>
    </row>
    <row r="107" ht="15.75" customHeight="1">
      <c r="A107" s="194"/>
      <c r="B107" s="194"/>
      <c r="C107" s="194"/>
      <c r="D107" s="391"/>
      <c r="J107" s="392"/>
      <c r="K107" s="393"/>
      <c r="L107" s="22"/>
      <c r="M107" s="393"/>
      <c r="N107" s="22"/>
      <c r="O107" s="394"/>
      <c r="P107" s="22"/>
      <c r="Q107" s="393"/>
      <c r="R107" s="22"/>
      <c r="S107" s="22"/>
      <c r="T107" s="22"/>
      <c r="U107" s="22"/>
      <c r="V107" s="156"/>
    </row>
    <row r="108" ht="15.75" customHeight="1">
      <c r="A108" s="194"/>
      <c r="B108" s="194"/>
      <c r="C108" s="194"/>
      <c r="D108" s="395"/>
      <c r="E108" s="22"/>
      <c r="F108" s="22"/>
      <c r="G108" s="22"/>
      <c r="H108" s="22"/>
      <c r="I108" s="22"/>
      <c r="J108" s="396"/>
      <c r="K108" s="397"/>
      <c r="L108" s="22"/>
      <c r="M108" s="397"/>
      <c r="N108" s="22"/>
      <c r="O108" s="398"/>
      <c r="P108" s="22"/>
      <c r="Q108" s="397"/>
      <c r="R108" s="22"/>
      <c r="S108" s="22"/>
      <c r="T108" s="22"/>
      <c r="U108" s="22"/>
      <c r="V108" s="156"/>
    </row>
    <row r="109" ht="15.75" customHeight="1">
      <c r="A109" s="194"/>
      <c r="B109" s="194"/>
      <c r="C109" s="194"/>
      <c r="D109" s="391"/>
      <c r="J109" s="392"/>
      <c r="K109" s="393"/>
      <c r="L109" s="22"/>
      <c r="M109" s="393"/>
      <c r="N109" s="22"/>
      <c r="O109" s="394"/>
      <c r="P109" s="22"/>
      <c r="Q109" s="393"/>
      <c r="R109" s="22"/>
      <c r="S109" s="22"/>
      <c r="T109" s="22"/>
      <c r="U109" s="22"/>
      <c r="V109" s="156"/>
    </row>
    <row r="110" ht="15.75" customHeight="1">
      <c r="A110" s="194"/>
      <c r="B110" s="194"/>
      <c r="C110" s="194"/>
      <c r="D110" s="395"/>
      <c r="E110" s="22"/>
      <c r="F110" s="22"/>
      <c r="G110" s="22"/>
      <c r="H110" s="22"/>
      <c r="I110" s="22"/>
      <c r="J110" s="396"/>
      <c r="K110" s="397"/>
      <c r="L110" s="22"/>
      <c r="M110" s="397"/>
      <c r="N110" s="22"/>
      <c r="O110" s="398"/>
      <c r="P110" s="22"/>
      <c r="Q110" s="397"/>
      <c r="R110" s="22"/>
      <c r="S110" s="22"/>
      <c r="T110" s="22"/>
      <c r="U110" s="22"/>
      <c r="V110" s="156"/>
    </row>
    <row r="111" ht="15.75" customHeight="1">
      <c r="A111" s="194"/>
      <c r="B111" s="194"/>
      <c r="C111" s="194"/>
      <c r="D111" s="391"/>
      <c r="J111" s="392"/>
      <c r="K111" s="393"/>
      <c r="L111" s="22"/>
      <c r="M111" s="393"/>
      <c r="N111" s="22"/>
      <c r="O111" s="394"/>
      <c r="P111" s="22"/>
      <c r="Q111" s="393"/>
      <c r="R111" s="22"/>
      <c r="S111" s="22"/>
      <c r="T111" s="22"/>
      <c r="U111" s="22"/>
      <c r="V111" s="156"/>
    </row>
    <row r="112" ht="15.75" customHeight="1">
      <c r="A112" s="194"/>
      <c r="B112" s="194"/>
      <c r="C112" s="194"/>
      <c r="D112" s="395"/>
      <c r="E112" s="22"/>
      <c r="F112" s="22"/>
      <c r="G112" s="22"/>
      <c r="H112" s="22"/>
      <c r="I112" s="22"/>
      <c r="J112" s="396"/>
      <c r="K112" s="397"/>
      <c r="L112" s="22"/>
      <c r="M112" s="397"/>
      <c r="N112" s="22"/>
      <c r="O112" s="398"/>
      <c r="P112" s="22"/>
      <c r="Q112" s="397"/>
      <c r="R112" s="22"/>
      <c r="S112" s="22"/>
      <c r="T112" s="22"/>
      <c r="U112" s="22"/>
      <c r="V112" s="156"/>
    </row>
    <row r="113" ht="15.75" customHeight="1">
      <c r="A113" s="194"/>
      <c r="B113" s="194"/>
      <c r="C113" s="194"/>
      <c r="D113" s="391"/>
      <c r="J113" s="392"/>
      <c r="K113" s="393"/>
      <c r="L113" s="22"/>
      <c r="M113" s="393"/>
      <c r="N113" s="22"/>
      <c r="O113" s="394"/>
      <c r="P113" s="22"/>
      <c r="Q113" s="393"/>
      <c r="R113" s="22"/>
      <c r="S113" s="22"/>
      <c r="T113" s="22"/>
      <c r="U113" s="22"/>
      <c r="V113" s="156"/>
    </row>
    <row r="114" ht="15.75" customHeight="1">
      <c r="A114" s="194"/>
      <c r="B114" s="194"/>
      <c r="C114" s="194"/>
      <c r="D114" s="395"/>
      <c r="E114" s="22"/>
      <c r="F114" s="22"/>
      <c r="G114" s="22"/>
      <c r="H114" s="22"/>
      <c r="I114" s="22"/>
      <c r="J114" s="396"/>
      <c r="K114" s="397"/>
      <c r="L114" s="22"/>
      <c r="M114" s="397"/>
      <c r="N114" s="22"/>
      <c r="O114" s="398"/>
      <c r="P114" s="22"/>
      <c r="Q114" s="397"/>
      <c r="R114" s="22"/>
      <c r="S114" s="22"/>
      <c r="T114" s="22"/>
      <c r="U114" s="22"/>
      <c r="V114" s="156"/>
    </row>
    <row r="115" ht="15.75" customHeight="1">
      <c r="A115" s="194"/>
      <c r="B115" s="194"/>
      <c r="C115" s="194"/>
      <c r="D115" s="391"/>
      <c r="J115" s="392"/>
      <c r="K115" s="393"/>
      <c r="L115" s="22"/>
      <c r="M115" s="393"/>
      <c r="N115" s="22"/>
      <c r="O115" s="394"/>
      <c r="P115" s="22"/>
      <c r="Q115" s="393"/>
      <c r="R115" s="22"/>
      <c r="S115" s="22"/>
      <c r="T115" s="22"/>
      <c r="U115" s="22"/>
      <c r="V115" s="156"/>
    </row>
    <row r="116" ht="15.75" customHeight="1">
      <c r="A116" s="194"/>
      <c r="B116" s="194"/>
      <c r="C116" s="194"/>
      <c r="D116" s="395"/>
      <c r="E116" s="22"/>
      <c r="F116" s="22"/>
      <c r="G116" s="22"/>
      <c r="H116" s="22"/>
      <c r="I116" s="22"/>
      <c r="J116" s="396"/>
      <c r="K116" s="397"/>
      <c r="L116" s="22"/>
      <c r="M116" s="397"/>
      <c r="N116" s="22"/>
      <c r="O116" s="398"/>
      <c r="P116" s="22"/>
      <c r="Q116" s="397"/>
      <c r="R116" s="22"/>
      <c r="S116" s="22"/>
      <c r="T116" s="22"/>
      <c r="U116" s="22"/>
      <c r="V116" s="156"/>
    </row>
    <row r="117" ht="15.75" customHeight="1">
      <c r="A117" s="194"/>
      <c r="B117" s="194"/>
      <c r="C117" s="194"/>
      <c r="D117" s="391"/>
      <c r="J117" s="392"/>
      <c r="K117" s="393"/>
      <c r="L117" s="22"/>
      <c r="M117" s="393"/>
      <c r="N117" s="22"/>
      <c r="O117" s="394"/>
      <c r="P117" s="22"/>
      <c r="Q117" s="393"/>
      <c r="R117" s="22"/>
      <c r="S117" s="22"/>
      <c r="T117" s="22"/>
      <c r="U117" s="22"/>
      <c r="V117" s="156"/>
      <c r="W117" s="194"/>
      <c r="X117" s="194"/>
      <c r="Y117" s="194"/>
    </row>
    <row r="118" ht="15.75" customHeight="1">
      <c r="A118" s="194"/>
      <c r="B118" s="194"/>
      <c r="C118" s="194"/>
      <c r="D118" s="395"/>
      <c r="E118" s="22"/>
      <c r="F118" s="22"/>
      <c r="G118" s="22"/>
      <c r="H118" s="22"/>
      <c r="I118" s="22"/>
      <c r="J118" s="396"/>
      <c r="K118" s="397"/>
      <c r="L118" s="22"/>
      <c r="M118" s="397"/>
      <c r="N118" s="22"/>
      <c r="O118" s="398"/>
      <c r="P118" s="22"/>
      <c r="Q118" s="397"/>
      <c r="R118" s="22"/>
      <c r="S118" s="22"/>
      <c r="T118" s="22"/>
      <c r="U118" s="22"/>
      <c r="V118" s="156"/>
      <c r="W118" s="194"/>
      <c r="X118" s="194"/>
      <c r="Y118" s="194"/>
    </row>
    <row r="119" ht="15.75" customHeight="1">
      <c r="A119" s="194"/>
      <c r="B119" s="194"/>
      <c r="C119" s="194"/>
      <c r="D119" s="391"/>
      <c r="J119" s="392"/>
      <c r="K119" s="393"/>
      <c r="L119" s="22"/>
      <c r="M119" s="393"/>
      <c r="N119" s="22"/>
      <c r="O119" s="394"/>
      <c r="P119" s="22"/>
      <c r="Q119" s="393"/>
      <c r="R119" s="22"/>
      <c r="S119" s="22"/>
      <c r="T119" s="22"/>
      <c r="U119" s="22"/>
      <c r="V119" s="156"/>
      <c r="W119" s="194"/>
      <c r="X119" s="194"/>
      <c r="Y119" s="194"/>
    </row>
    <row r="120" ht="15.75" customHeight="1">
      <c r="A120" s="194"/>
      <c r="B120" s="194"/>
      <c r="C120" s="194"/>
      <c r="D120" s="395"/>
      <c r="E120" s="22"/>
      <c r="F120" s="22"/>
      <c r="G120" s="22"/>
      <c r="H120" s="22"/>
      <c r="I120" s="22"/>
      <c r="J120" s="396"/>
      <c r="K120" s="397"/>
      <c r="L120" s="22"/>
      <c r="M120" s="397"/>
      <c r="N120" s="22"/>
      <c r="O120" s="398"/>
      <c r="P120" s="22"/>
      <c r="Q120" s="397"/>
      <c r="R120" s="22"/>
      <c r="S120" s="22"/>
      <c r="T120" s="22"/>
      <c r="U120" s="22"/>
      <c r="V120" s="156"/>
      <c r="W120" s="194"/>
      <c r="X120" s="194"/>
      <c r="Y120" s="194"/>
    </row>
    <row r="121" ht="15.75" customHeight="1">
      <c r="A121" s="194"/>
      <c r="B121" s="194"/>
      <c r="C121" s="194"/>
      <c r="D121" s="391"/>
      <c r="J121" s="392"/>
      <c r="K121" s="393"/>
      <c r="L121" s="22"/>
      <c r="M121" s="393"/>
      <c r="N121" s="22"/>
      <c r="O121" s="394"/>
      <c r="P121" s="22"/>
      <c r="Q121" s="393"/>
      <c r="R121" s="22"/>
      <c r="S121" s="22"/>
      <c r="T121" s="22"/>
      <c r="U121" s="22"/>
      <c r="V121" s="156"/>
    </row>
    <row r="122" ht="15.75" customHeight="1">
      <c r="A122" s="194"/>
      <c r="B122" s="194"/>
      <c r="C122" s="194"/>
      <c r="D122" s="395"/>
      <c r="E122" s="22"/>
      <c r="F122" s="22"/>
      <c r="G122" s="22"/>
      <c r="H122" s="22"/>
      <c r="I122" s="22"/>
      <c r="J122" s="396"/>
      <c r="K122" s="397"/>
      <c r="L122" s="22"/>
      <c r="M122" s="397"/>
      <c r="N122" s="22"/>
      <c r="O122" s="398"/>
      <c r="P122" s="22"/>
      <c r="Q122" s="397"/>
      <c r="R122" s="22"/>
      <c r="S122" s="22"/>
      <c r="T122" s="22"/>
      <c r="U122" s="22"/>
      <c r="V122" s="156"/>
    </row>
    <row r="123" ht="15.75" customHeight="1">
      <c r="A123" s="194"/>
      <c r="B123" s="194"/>
      <c r="C123" s="194"/>
      <c r="D123" s="391"/>
      <c r="J123" s="392"/>
      <c r="K123" s="393"/>
      <c r="L123" s="22"/>
      <c r="M123" s="393"/>
      <c r="N123" s="22"/>
      <c r="O123" s="394"/>
      <c r="P123" s="22"/>
      <c r="Q123" s="393"/>
      <c r="R123" s="22"/>
      <c r="S123" s="22"/>
      <c r="T123" s="22"/>
      <c r="U123" s="22"/>
      <c r="V123" s="156"/>
    </row>
    <row r="124" ht="15.75" customHeight="1">
      <c r="A124" s="194"/>
      <c r="B124" s="194"/>
      <c r="C124" s="194"/>
      <c r="D124" s="395"/>
      <c r="E124" s="22"/>
      <c r="F124" s="22"/>
      <c r="G124" s="22"/>
      <c r="H124" s="22"/>
      <c r="I124" s="22"/>
      <c r="J124" s="396"/>
      <c r="K124" s="397"/>
      <c r="L124" s="22"/>
      <c r="M124" s="397"/>
      <c r="N124" s="22"/>
      <c r="O124" s="398"/>
      <c r="P124" s="22"/>
      <c r="Q124" s="397"/>
      <c r="R124" s="22"/>
      <c r="S124" s="22"/>
      <c r="T124" s="22"/>
      <c r="U124" s="22"/>
      <c r="V124" s="156"/>
    </row>
    <row r="125" ht="15.75" customHeight="1">
      <c r="A125" s="194"/>
      <c r="B125" s="194"/>
      <c r="C125" s="194"/>
      <c r="D125" s="391"/>
      <c r="J125" s="392"/>
      <c r="K125" s="393"/>
      <c r="L125" s="22"/>
      <c r="M125" s="393"/>
      <c r="N125" s="22"/>
      <c r="O125" s="394"/>
      <c r="P125" s="22"/>
      <c r="Q125" s="393"/>
      <c r="R125" s="22"/>
      <c r="S125" s="22"/>
      <c r="T125" s="22"/>
      <c r="U125" s="22"/>
      <c r="V125" s="156"/>
    </row>
    <row r="126" ht="15.75" customHeight="1">
      <c r="A126" s="194"/>
      <c r="B126" s="194"/>
      <c r="C126" s="194"/>
      <c r="D126" s="395"/>
      <c r="E126" s="22"/>
      <c r="F126" s="22"/>
      <c r="G126" s="22"/>
      <c r="H126" s="22"/>
      <c r="I126" s="22"/>
      <c r="J126" s="396"/>
      <c r="K126" s="397"/>
      <c r="L126" s="22"/>
      <c r="M126" s="397"/>
      <c r="N126" s="22"/>
      <c r="O126" s="398"/>
      <c r="P126" s="22"/>
      <c r="Q126" s="397"/>
      <c r="R126" s="22"/>
      <c r="S126" s="22"/>
      <c r="T126" s="22"/>
      <c r="U126" s="22"/>
      <c r="V126" s="156"/>
    </row>
    <row r="127" ht="15.75" customHeight="1">
      <c r="A127" s="194"/>
      <c r="B127" s="194"/>
      <c r="C127" s="194"/>
      <c r="D127" s="391"/>
      <c r="J127" s="392"/>
      <c r="K127" s="393"/>
      <c r="L127" s="22"/>
      <c r="M127" s="393"/>
      <c r="N127" s="22"/>
      <c r="O127" s="394"/>
      <c r="P127" s="22"/>
      <c r="Q127" s="393"/>
      <c r="R127" s="22"/>
      <c r="S127" s="22"/>
      <c r="T127" s="22"/>
      <c r="U127" s="22"/>
      <c r="V127" s="156"/>
    </row>
    <row r="128" ht="15.75" customHeight="1">
      <c r="A128" s="194"/>
      <c r="B128" s="194"/>
      <c r="C128" s="194"/>
      <c r="D128" s="395"/>
      <c r="E128" s="22"/>
      <c r="F128" s="22"/>
      <c r="G128" s="22"/>
      <c r="H128" s="22"/>
      <c r="I128" s="22"/>
      <c r="J128" s="396"/>
      <c r="K128" s="397"/>
      <c r="L128" s="22"/>
      <c r="M128" s="397"/>
      <c r="N128" s="22"/>
      <c r="O128" s="398"/>
      <c r="P128" s="22"/>
      <c r="Q128" s="397"/>
      <c r="R128" s="22"/>
      <c r="S128" s="22"/>
      <c r="T128" s="22"/>
      <c r="U128" s="22"/>
      <c r="V128" s="156"/>
    </row>
    <row r="129" ht="15.75" customHeight="1">
      <c r="A129" s="194"/>
      <c r="B129" s="194"/>
      <c r="C129" s="194"/>
      <c r="D129" s="391"/>
      <c r="J129" s="392"/>
      <c r="K129" s="393"/>
      <c r="L129" s="22"/>
      <c r="M129" s="393"/>
      <c r="N129" s="22"/>
      <c r="O129" s="394"/>
      <c r="P129" s="22"/>
      <c r="Q129" s="393"/>
      <c r="R129" s="22"/>
      <c r="S129" s="22"/>
      <c r="T129" s="22"/>
      <c r="U129" s="22"/>
      <c r="V129" s="156"/>
    </row>
    <row r="130" ht="15.75" customHeight="1">
      <c r="A130" s="194"/>
      <c r="B130" s="194"/>
      <c r="C130" s="194"/>
      <c r="D130" s="395"/>
      <c r="E130" s="22"/>
      <c r="F130" s="22"/>
      <c r="G130" s="22"/>
      <c r="H130" s="22"/>
      <c r="I130" s="22"/>
      <c r="J130" s="396"/>
      <c r="K130" s="397"/>
      <c r="L130" s="22"/>
      <c r="M130" s="397"/>
      <c r="N130" s="22"/>
      <c r="O130" s="398"/>
      <c r="P130" s="22"/>
      <c r="Q130" s="397"/>
      <c r="R130" s="22"/>
      <c r="S130" s="22"/>
      <c r="T130" s="22"/>
      <c r="U130" s="22"/>
      <c r="V130" s="156"/>
    </row>
    <row r="131" ht="15.75" customHeight="1">
      <c r="A131" s="194"/>
      <c r="B131" s="194"/>
      <c r="C131" s="194"/>
      <c r="D131" s="391"/>
      <c r="J131" s="392"/>
      <c r="K131" s="393"/>
      <c r="L131" s="22"/>
      <c r="M131" s="393"/>
      <c r="N131" s="22"/>
      <c r="O131" s="394"/>
      <c r="P131" s="22"/>
      <c r="Q131" s="393"/>
      <c r="R131" s="22"/>
      <c r="S131" s="22"/>
      <c r="T131" s="22"/>
      <c r="U131" s="22"/>
      <c r="V131" s="156"/>
      <c r="W131" s="194"/>
      <c r="X131" s="194"/>
      <c r="Y131" s="194"/>
    </row>
    <row r="132" ht="15.75" customHeight="1">
      <c r="A132" s="194"/>
      <c r="B132" s="194"/>
      <c r="C132" s="194"/>
      <c r="D132" s="395"/>
      <c r="E132" s="22"/>
      <c r="F132" s="22"/>
      <c r="G132" s="22"/>
      <c r="H132" s="22"/>
      <c r="I132" s="22"/>
      <c r="J132" s="396"/>
      <c r="K132" s="397"/>
      <c r="L132" s="22"/>
      <c r="M132" s="397"/>
      <c r="N132" s="22"/>
      <c r="O132" s="398"/>
      <c r="P132" s="22"/>
      <c r="Q132" s="397"/>
      <c r="R132" s="22"/>
      <c r="S132" s="22"/>
      <c r="T132" s="22"/>
      <c r="U132" s="22"/>
      <c r="V132" s="156"/>
      <c r="W132" s="194"/>
      <c r="X132" s="194"/>
      <c r="Y132" s="194"/>
      <c r="Z132" s="194"/>
      <c r="AA132" s="194"/>
      <c r="AB132" s="194"/>
      <c r="AC132" s="194"/>
      <c r="AD132" s="194"/>
    </row>
    <row r="133" ht="15.75" customHeight="1">
      <c r="A133" s="194"/>
      <c r="B133" s="194"/>
      <c r="C133" s="194"/>
      <c r="D133" s="391"/>
      <c r="J133" s="392"/>
      <c r="K133" s="393"/>
      <c r="L133" s="22"/>
      <c r="M133" s="393"/>
      <c r="N133" s="22"/>
      <c r="O133" s="394"/>
      <c r="P133" s="22"/>
      <c r="Q133" s="393"/>
      <c r="R133" s="22"/>
      <c r="S133" s="22"/>
      <c r="T133" s="22"/>
      <c r="U133" s="22"/>
      <c r="V133" s="156"/>
      <c r="W133" s="194"/>
      <c r="X133" s="194"/>
      <c r="Y133" s="194"/>
      <c r="Z133" s="194"/>
      <c r="AA133" s="194"/>
      <c r="AB133" s="194"/>
      <c r="AC133" s="194"/>
      <c r="AD133" s="194"/>
    </row>
    <row r="134" ht="15.75" customHeight="1">
      <c r="A134" s="194"/>
      <c r="B134" s="194"/>
      <c r="C134" s="194"/>
      <c r="D134" s="395"/>
      <c r="E134" s="22"/>
      <c r="F134" s="22"/>
      <c r="G134" s="22"/>
      <c r="H134" s="22"/>
      <c r="I134" s="22"/>
      <c r="J134" s="396"/>
      <c r="K134" s="397"/>
      <c r="L134" s="22"/>
      <c r="M134" s="397"/>
      <c r="N134" s="22"/>
      <c r="O134" s="398"/>
      <c r="P134" s="22"/>
      <c r="Q134" s="397"/>
      <c r="R134" s="22"/>
      <c r="S134" s="22"/>
      <c r="T134" s="22"/>
      <c r="U134" s="22"/>
      <c r="V134" s="156"/>
      <c r="W134" s="194"/>
      <c r="X134" s="194"/>
      <c r="Y134" s="194"/>
      <c r="Z134" s="194"/>
      <c r="AA134" s="194"/>
      <c r="AB134" s="194"/>
      <c r="AC134" s="194"/>
      <c r="AD134" s="194"/>
    </row>
    <row r="135" ht="15.75" customHeight="1">
      <c r="A135" s="194"/>
      <c r="B135" s="194"/>
      <c r="C135" s="194"/>
      <c r="D135" s="391"/>
      <c r="J135" s="392"/>
      <c r="K135" s="393"/>
      <c r="L135" s="22"/>
      <c r="M135" s="393"/>
      <c r="N135" s="22"/>
      <c r="O135" s="394"/>
      <c r="P135" s="22"/>
      <c r="Q135" s="393"/>
      <c r="R135" s="22"/>
      <c r="S135" s="22"/>
      <c r="T135" s="22"/>
      <c r="U135" s="22"/>
      <c r="V135" s="156"/>
      <c r="W135" s="194"/>
      <c r="X135" s="194"/>
      <c r="Y135" s="194"/>
      <c r="Z135" s="194"/>
      <c r="AA135" s="194"/>
      <c r="AB135" s="194"/>
      <c r="AC135" s="194"/>
      <c r="AD135" s="194"/>
    </row>
    <row r="136" ht="15.75" customHeight="1">
      <c r="A136" s="194"/>
      <c r="B136" s="194"/>
      <c r="C136" s="194"/>
      <c r="D136" s="395"/>
      <c r="E136" s="22"/>
      <c r="F136" s="22"/>
      <c r="G136" s="22"/>
      <c r="H136" s="22"/>
      <c r="I136" s="22"/>
      <c r="J136" s="396"/>
      <c r="K136" s="397"/>
      <c r="L136" s="22"/>
      <c r="M136" s="397"/>
      <c r="N136" s="22"/>
      <c r="O136" s="398"/>
      <c r="P136" s="22"/>
      <c r="Q136" s="397"/>
      <c r="R136" s="22"/>
      <c r="S136" s="22"/>
      <c r="T136" s="22"/>
      <c r="U136" s="22"/>
      <c r="V136" s="156"/>
      <c r="W136" s="194"/>
      <c r="X136" s="194"/>
      <c r="Y136" s="194"/>
      <c r="Z136" s="194"/>
      <c r="AA136" s="194"/>
      <c r="AB136" s="194"/>
      <c r="AC136" s="194"/>
      <c r="AD136" s="194"/>
    </row>
    <row r="137" ht="15.75" customHeight="1">
      <c r="A137" s="194"/>
      <c r="B137" s="194"/>
      <c r="C137" s="194"/>
      <c r="D137" s="391"/>
      <c r="J137" s="392"/>
      <c r="K137" s="393"/>
      <c r="L137" s="22"/>
      <c r="M137" s="393"/>
      <c r="N137" s="22"/>
      <c r="O137" s="394"/>
      <c r="P137" s="22"/>
      <c r="Q137" s="393"/>
      <c r="R137" s="22"/>
      <c r="S137" s="22"/>
      <c r="T137" s="22"/>
      <c r="U137" s="22"/>
      <c r="V137" s="156"/>
      <c r="W137" s="194"/>
      <c r="X137" s="194"/>
      <c r="Y137" s="194"/>
      <c r="Z137" s="194"/>
      <c r="AA137" s="194"/>
      <c r="AB137" s="194"/>
      <c r="AC137" s="194"/>
      <c r="AD137" s="194"/>
    </row>
    <row r="138" ht="15.75" customHeight="1">
      <c r="A138" s="194"/>
      <c r="B138" s="194"/>
      <c r="C138" s="194"/>
      <c r="D138" s="395"/>
      <c r="E138" s="22"/>
      <c r="F138" s="22"/>
      <c r="G138" s="22"/>
      <c r="H138" s="22"/>
      <c r="I138" s="22"/>
      <c r="J138" s="396"/>
      <c r="K138" s="397"/>
      <c r="L138" s="22"/>
      <c r="M138" s="397"/>
      <c r="N138" s="22"/>
      <c r="O138" s="398"/>
      <c r="P138" s="22"/>
      <c r="Q138" s="397"/>
      <c r="R138" s="22"/>
      <c r="S138" s="22"/>
      <c r="T138" s="22"/>
      <c r="U138" s="22"/>
      <c r="V138" s="156"/>
      <c r="W138" s="194"/>
      <c r="X138" s="194"/>
      <c r="Y138" s="194"/>
      <c r="Z138" s="194"/>
      <c r="AA138" s="194"/>
      <c r="AB138" s="194"/>
      <c r="AC138" s="194"/>
      <c r="AD138" s="194"/>
    </row>
    <row r="139" ht="15.75" customHeight="1">
      <c r="A139" s="194"/>
      <c r="B139" s="194"/>
      <c r="C139" s="194"/>
      <c r="D139" s="391"/>
      <c r="J139" s="392"/>
      <c r="K139" s="393"/>
      <c r="L139" s="22"/>
      <c r="M139" s="393"/>
      <c r="N139" s="22"/>
      <c r="O139" s="394"/>
      <c r="P139" s="22"/>
      <c r="Q139" s="393"/>
      <c r="R139" s="22"/>
      <c r="S139" s="22"/>
      <c r="T139" s="22"/>
      <c r="U139" s="22"/>
      <c r="V139" s="156"/>
      <c r="W139" s="194"/>
      <c r="X139" s="194"/>
      <c r="Y139" s="194"/>
      <c r="Z139" s="194"/>
      <c r="AA139" s="194"/>
      <c r="AB139" s="194"/>
      <c r="AC139" s="194"/>
      <c r="AD139" s="194"/>
    </row>
    <row r="140" ht="15.75" customHeight="1">
      <c r="A140" s="194"/>
      <c r="B140" s="194"/>
      <c r="C140" s="194"/>
      <c r="D140" s="395"/>
      <c r="E140" s="22"/>
      <c r="F140" s="22"/>
      <c r="G140" s="22"/>
      <c r="H140" s="22"/>
      <c r="I140" s="22"/>
      <c r="J140" s="396"/>
      <c r="K140" s="397"/>
      <c r="L140" s="22"/>
      <c r="M140" s="397"/>
      <c r="N140" s="22"/>
      <c r="O140" s="398"/>
      <c r="P140" s="22"/>
      <c r="Q140" s="397"/>
      <c r="R140" s="22"/>
      <c r="S140" s="22"/>
      <c r="T140" s="22"/>
      <c r="U140" s="22"/>
      <c r="V140" s="156"/>
      <c r="W140" s="194"/>
      <c r="X140" s="194"/>
      <c r="Y140" s="194"/>
      <c r="Z140" s="194"/>
      <c r="AA140" s="194"/>
      <c r="AB140" s="194"/>
      <c r="AC140" s="194"/>
      <c r="AD140" s="194"/>
    </row>
    <row r="141" ht="15.75" customHeight="1">
      <c r="A141" s="194"/>
      <c r="B141" s="194"/>
      <c r="C141" s="194"/>
      <c r="D141" s="391"/>
      <c r="J141" s="392"/>
      <c r="K141" s="393"/>
      <c r="L141" s="22"/>
      <c r="M141" s="393"/>
      <c r="N141" s="22"/>
      <c r="O141" s="394"/>
      <c r="P141" s="22"/>
      <c r="Q141" s="393"/>
      <c r="R141" s="22"/>
      <c r="S141" s="22"/>
      <c r="T141" s="22"/>
      <c r="U141" s="22"/>
      <c r="V141" s="156"/>
      <c r="W141" s="194"/>
      <c r="X141" s="194"/>
      <c r="Y141" s="194"/>
      <c r="Z141" s="194"/>
      <c r="AA141" s="194"/>
      <c r="AB141" s="194"/>
      <c r="AC141" s="194"/>
      <c r="AD141" s="194"/>
    </row>
    <row r="142" ht="15.75" customHeight="1">
      <c r="A142" s="194"/>
      <c r="B142" s="194"/>
      <c r="C142" s="194"/>
      <c r="D142" s="395"/>
      <c r="E142" s="22"/>
      <c r="F142" s="22"/>
      <c r="G142" s="22"/>
      <c r="H142" s="22"/>
      <c r="I142" s="22"/>
      <c r="J142" s="396"/>
      <c r="K142" s="397"/>
      <c r="L142" s="22"/>
      <c r="M142" s="397"/>
      <c r="N142" s="22"/>
      <c r="O142" s="398"/>
      <c r="P142" s="22"/>
      <c r="Q142" s="397"/>
      <c r="R142" s="22"/>
      <c r="S142" s="22"/>
      <c r="T142" s="22"/>
      <c r="U142" s="22"/>
      <c r="V142" s="156"/>
      <c r="W142" s="194"/>
      <c r="X142" s="194"/>
      <c r="Y142" s="194"/>
      <c r="Z142" s="194"/>
      <c r="AA142" s="194"/>
      <c r="AB142" s="194"/>
      <c r="AC142" s="194"/>
      <c r="AD142" s="194"/>
    </row>
    <row r="143" ht="15.75" customHeight="1">
      <c r="A143" s="194"/>
      <c r="B143" s="194"/>
      <c r="C143" s="194"/>
      <c r="D143" s="391"/>
      <c r="J143" s="392"/>
      <c r="K143" s="393"/>
      <c r="L143" s="22"/>
      <c r="M143" s="393"/>
      <c r="N143" s="22"/>
      <c r="O143" s="394"/>
      <c r="P143" s="22"/>
      <c r="Q143" s="393"/>
      <c r="R143" s="22"/>
      <c r="S143" s="22"/>
      <c r="T143" s="22"/>
      <c r="U143" s="22"/>
      <c r="V143" s="156"/>
      <c r="W143" s="194"/>
      <c r="X143" s="194"/>
      <c r="Y143" s="194"/>
      <c r="Z143" s="194"/>
      <c r="AA143" s="194"/>
      <c r="AB143" s="194"/>
      <c r="AC143" s="194"/>
      <c r="AD143" s="194"/>
    </row>
    <row r="144" ht="15.75" customHeight="1">
      <c r="A144" s="194"/>
      <c r="B144" s="194"/>
      <c r="C144" s="194"/>
      <c r="D144" s="395"/>
      <c r="E144" s="22"/>
      <c r="F144" s="22"/>
      <c r="G144" s="22"/>
      <c r="H144" s="22"/>
      <c r="I144" s="22"/>
      <c r="J144" s="396"/>
      <c r="K144" s="397"/>
      <c r="L144" s="22"/>
      <c r="M144" s="397"/>
      <c r="N144" s="22"/>
      <c r="O144" s="398"/>
      <c r="P144" s="22"/>
      <c r="Q144" s="397"/>
      <c r="R144" s="22"/>
      <c r="S144" s="22"/>
      <c r="T144" s="22"/>
      <c r="U144" s="22"/>
      <c r="V144" s="156"/>
      <c r="W144" s="194"/>
      <c r="X144" s="194"/>
      <c r="Y144" s="194"/>
      <c r="Z144" s="194"/>
      <c r="AA144" s="194"/>
      <c r="AB144" s="194"/>
      <c r="AC144" s="194"/>
      <c r="AD144" s="194"/>
    </row>
    <row r="145" ht="15.75" customHeight="1">
      <c r="A145" s="194"/>
      <c r="B145" s="194"/>
      <c r="C145" s="194"/>
      <c r="D145" s="391"/>
      <c r="J145" s="392"/>
      <c r="K145" s="393"/>
      <c r="L145" s="22"/>
      <c r="M145" s="393"/>
      <c r="N145" s="22"/>
      <c r="O145" s="394"/>
      <c r="P145" s="22"/>
      <c r="Q145" s="393"/>
      <c r="R145" s="22"/>
      <c r="S145" s="22"/>
      <c r="T145" s="22"/>
      <c r="U145" s="22"/>
      <c r="V145" s="156"/>
      <c r="W145" s="194"/>
      <c r="X145" s="194"/>
      <c r="Y145" s="194"/>
      <c r="Z145" s="194"/>
      <c r="AA145" s="194"/>
      <c r="AB145" s="194"/>
      <c r="AC145" s="194"/>
      <c r="AD145" s="194"/>
    </row>
    <row r="146" ht="15.75" customHeight="1">
      <c r="A146" s="194"/>
      <c r="B146" s="194"/>
      <c r="C146" s="194"/>
      <c r="D146" s="395"/>
      <c r="E146" s="22"/>
      <c r="F146" s="22"/>
      <c r="G146" s="22"/>
      <c r="H146" s="22"/>
      <c r="I146" s="22"/>
      <c r="J146" s="396"/>
      <c r="K146" s="397"/>
      <c r="L146" s="22"/>
      <c r="M146" s="397"/>
      <c r="N146" s="22"/>
      <c r="O146" s="398"/>
      <c r="P146" s="22"/>
      <c r="Q146" s="397"/>
      <c r="R146" s="22"/>
      <c r="S146" s="22"/>
      <c r="T146" s="22"/>
      <c r="U146" s="22"/>
      <c r="V146" s="156"/>
      <c r="W146" s="194"/>
      <c r="X146" s="194"/>
      <c r="Y146" s="194"/>
      <c r="Z146" s="194"/>
      <c r="AA146" s="194"/>
      <c r="AB146" s="194"/>
      <c r="AC146" s="194"/>
      <c r="AD146" s="194"/>
    </row>
    <row r="147" ht="15.75" customHeight="1">
      <c r="A147" s="194"/>
      <c r="B147" s="194"/>
      <c r="C147" s="194"/>
      <c r="D147" s="391"/>
      <c r="J147" s="392"/>
      <c r="K147" s="393"/>
      <c r="L147" s="22"/>
      <c r="M147" s="393"/>
      <c r="N147" s="22"/>
      <c r="O147" s="394"/>
      <c r="P147" s="22"/>
      <c r="Q147" s="393"/>
      <c r="R147" s="22"/>
      <c r="S147" s="22"/>
      <c r="T147" s="22"/>
      <c r="U147" s="22"/>
      <c r="V147" s="156"/>
      <c r="W147" s="194"/>
      <c r="X147" s="194"/>
      <c r="Y147" s="194"/>
      <c r="Z147" s="194"/>
      <c r="AA147" s="194"/>
      <c r="AB147" s="194"/>
      <c r="AC147" s="194"/>
      <c r="AD147" s="194"/>
    </row>
    <row r="148" ht="15.75" customHeight="1">
      <c r="A148" s="194"/>
      <c r="B148" s="194"/>
      <c r="C148" s="194"/>
      <c r="D148" s="395"/>
      <c r="E148" s="22"/>
      <c r="F148" s="22"/>
      <c r="G148" s="22"/>
      <c r="H148" s="22"/>
      <c r="I148" s="22"/>
      <c r="J148" s="396"/>
      <c r="K148" s="397"/>
      <c r="L148" s="22"/>
      <c r="M148" s="397"/>
      <c r="N148" s="22"/>
      <c r="O148" s="398"/>
      <c r="P148" s="22"/>
      <c r="Q148" s="397"/>
      <c r="R148" s="22"/>
      <c r="S148" s="22"/>
      <c r="T148" s="22"/>
      <c r="U148" s="22"/>
      <c r="V148" s="156"/>
      <c r="W148" s="194"/>
      <c r="X148" s="194"/>
      <c r="Y148" s="194"/>
      <c r="Z148" s="194"/>
      <c r="AA148" s="194"/>
      <c r="AB148" s="194"/>
      <c r="AC148" s="194"/>
      <c r="AD148" s="194"/>
    </row>
    <row r="149" ht="15.75" customHeight="1">
      <c r="A149" s="194"/>
      <c r="B149" s="194"/>
      <c r="C149" s="194"/>
      <c r="D149" s="391"/>
      <c r="J149" s="392"/>
      <c r="K149" s="393"/>
      <c r="L149" s="22"/>
      <c r="M149" s="393"/>
      <c r="N149" s="22"/>
      <c r="O149" s="394"/>
      <c r="P149" s="22"/>
      <c r="Q149" s="393"/>
      <c r="R149" s="22"/>
      <c r="S149" s="22"/>
      <c r="T149" s="22"/>
      <c r="U149" s="22"/>
      <c r="V149" s="156"/>
      <c r="W149" s="194"/>
      <c r="X149" s="194"/>
      <c r="Y149" s="194"/>
      <c r="Z149" s="194"/>
      <c r="AA149" s="194"/>
      <c r="AB149" s="194"/>
      <c r="AC149" s="194"/>
      <c r="AD149" s="194"/>
    </row>
    <row r="150" ht="15.75" customHeight="1">
      <c r="A150" s="194"/>
      <c r="B150" s="194"/>
      <c r="C150" s="194"/>
      <c r="D150" s="395"/>
      <c r="E150" s="22"/>
      <c r="F150" s="22"/>
      <c r="G150" s="22"/>
      <c r="H150" s="22"/>
      <c r="I150" s="22"/>
      <c r="J150" s="396"/>
      <c r="K150" s="397"/>
      <c r="L150" s="22"/>
      <c r="M150" s="397"/>
      <c r="N150" s="22"/>
      <c r="O150" s="398"/>
      <c r="P150" s="22"/>
      <c r="Q150" s="397"/>
      <c r="R150" s="22"/>
      <c r="S150" s="22"/>
      <c r="T150" s="22"/>
      <c r="U150" s="22"/>
      <c r="V150" s="156"/>
      <c r="W150" s="194"/>
      <c r="X150" s="194"/>
      <c r="Y150" s="194"/>
      <c r="Z150" s="194"/>
      <c r="AA150" s="194"/>
      <c r="AB150" s="194"/>
      <c r="AC150" s="194"/>
      <c r="AD150" s="194"/>
    </row>
    <row r="151" ht="15.75" customHeight="1">
      <c r="A151" s="194"/>
      <c r="B151" s="194"/>
      <c r="C151" s="194"/>
      <c r="D151" s="391"/>
      <c r="J151" s="392"/>
      <c r="K151" s="393"/>
      <c r="L151" s="22"/>
      <c r="M151" s="393"/>
      <c r="N151" s="22"/>
      <c r="O151" s="394"/>
      <c r="P151" s="22"/>
      <c r="Q151" s="393"/>
      <c r="R151" s="22"/>
      <c r="S151" s="22"/>
      <c r="T151" s="22"/>
      <c r="U151" s="22"/>
      <c r="V151" s="156"/>
      <c r="W151" s="194"/>
      <c r="X151" s="194"/>
      <c r="Y151" s="194"/>
      <c r="Z151" s="194"/>
      <c r="AA151" s="194"/>
      <c r="AB151" s="194"/>
      <c r="AC151" s="194"/>
      <c r="AD151" s="194"/>
    </row>
    <row r="152" ht="15.75" customHeight="1">
      <c r="A152" s="194"/>
      <c r="B152" s="194"/>
      <c r="C152" s="194"/>
      <c r="D152" s="395"/>
      <c r="E152" s="22"/>
      <c r="F152" s="22"/>
      <c r="G152" s="22"/>
      <c r="H152" s="22"/>
      <c r="I152" s="22"/>
      <c r="J152" s="396"/>
      <c r="K152" s="397"/>
      <c r="L152" s="22"/>
      <c r="M152" s="397"/>
      <c r="N152" s="22"/>
      <c r="O152" s="398"/>
      <c r="P152" s="22"/>
      <c r="Q152" s="397"/>
      <c r="R152" s="22"/>
      <c r="S152" s="22"/>
      <c r="T152" s="22"/>
      <c r="U152" s="22"/>
      <c r="V152" s="156"/>
      <c r="W152" s="194"/>
      <c r="X152" s="194"/>
      <c r="Y152" s="194"/>
      <c r="Z152" s="194"/>
      <c r="AA152" s="194"/>
      <c r="AB152" s="194"/>
      <c r="AC152" s="194"/>
      <c r="AD152" s="194"/>
    </row>
    <row r="153" ht="15.75" customHeight="1">
      <c r="A153" s="194"/>
      <c r="B153" s="194"/>
      <c r="C153" s="194"/>
      <c r="D153" s="391"/>
      <c r="J153" s="392"/>
      <c r="K153" s="393"/>
      <c r="L153" s="22"/>
      <c r="M153" s="393"/>
      <c r="N153" s="22"/>
      <c r="O153" s="394"/>
      <c r="P153" s="22"/>
      <c r="Q153" s="393"/>
      <c r="R153" s="22"/>
      <c r="S153" s="22"/>
      <c r="T153" s="22"/>
      <c r="U153" s="22"/>
      <c r="V153" s="156"/>
      <c r="W153" s="194"/>
      <c r="X153" s="194"/>
      <c r="Y153" s="194"/>
      <c r="Z153" s="194"/>
      <c r="AA153" s="194"/>
      <c r="AB153" s="194"/>
      <c r="AC153" s="194"/>
      <c r="AD153" s="194"/>
    </row>
    <row r="154" ht="15.75" customHeight="1">
      <c r="A154" s="194"/>
      <c r="B154" s="194"/>
      <c r="C154" s="194"/>
      <c r="D154" s="395"/>
      <c r="E154" s="22"/>
      <c r="F154" s="22"/>
      <c r="G154" s="22"/>
      <c r="H154" s="22"/>
      <c r="I154" s="22"/>
      <c r="J154" s="396"/>
      <c r="K154" s="397"/>
      <c r="L154" s="22"/>
      <c r="M154" s="397"/>
      <c r="N154" s="22"/>
      <c r="O154" s="398"/>
      <c r="P154" s="22"/>
      <c r="Q154" s="397"/>
      <c r="R154" s="22"/>
      <c r="S154" s="22"/>
      <c r="T154" s="22"/>
      <c r="U154" s="22"/>
      <c r="V154" s="156"/>
      <c r="W154" s="194"/>
      <c r="X154" s="194"/>
      <c r="Y154" s="194"/>
      <c r="Z154" s="194"/>
      <c r="AA154" s="194"/>
      <c r="AB154" s="194"/>
      <c r="AC154" s="194"/>
      <c r="AD154" s="194"/>
    </row>
    <row r="155" ht="15.75" customHeight="1">
      <c r="A155" s="194"/>
      <c r="B155" s="194"/>
      <c r="C155" s="194"/>
      <c r="D155" s="391"/>
      <c r="J155" s="392"/>
      <c r="K155" s="393"/>
      <c r="L155" s="22"/>
      <c r="M155" s="393"/>
      <c r="N155" s="22"/>
      <c r="O155" s="394"/>
      <c r="P155" s="22"/>
      <c r="Q155" s="393"/>
      <c r="R155" s="22"/>
      <c r="S155" s="22"/>
      <c r="T155" s="22"/>
      <c r="U155" s="22"/>
      <c r="V155" s="156"/>
      <c r="W155" s="194"/>
      <c r="X155" s="194"/>
      <c r="Y155" s="194"/>
      <c r="Z155" s="194"/>
      <c r="AA155" s="194"/>
      <c r="AB155" s="194"/>
      <c r="AC155" s="194"/>
      <c r="AD155" s="194"/>
    </row>
    <row r="156" ht="15.75" customHeight="1">
      <c r="A156" s="194"/>
      <c r="B156" s="194"/>
      <c r="C156" s="194"/>
      <c r="D156" s="395"/>
      <c r="E156" s="22"/>
      <c r="F156" s="22"/>
      <c r="G156" s="22"/>
      <c r="H156" s="22"/>
      <c r="I156" s="22"/>
      <c r="J156" s="396"/>
      <c r="K156" s="397"/>
      <c r="L156" s="22"/>
      <c r="M156" s="397"/>
      <c r="N156" s="22"/>
      <c r="O156" s="398"/>
      <c r="P156" s="22"/>
      <c r="Q156" s="397"/>
      <c r="R156" s="22"/>
      <c r="S156" s="22"/>
      <c r="T156" s="22"/>
      <c r="U156" s="22"/>
      <c r="V156" s="156"/>
      <c r="W156" s="194"/>
      <c r="X156" s="194"/>
      <c r="Y156" s="194"/>
      <c r="Z156" s="194"/>
      <c r="AA156" s="194"/>
      <c r="AB156" s="194"/>
      <c r="AC156" s="194"/>
      <c r="AD156" s="194"/>
    </row>
    <row r="157" ht="15.75" customHeight="1">
      <c r="A157" s="194"/>
      <c r="B157" s="194"/>
      <c r="C157" s="194"/>
      <c r="D157" s="391"/>
      <c r="J157" s="392"/>
      <c r="K157" s="393"/>
      <c r="L157" s="22"/>
      <c r="M157" s="393"/>
      <c r="N157" s="22"/>
      <c r="O157" s="394"/>
      <c r="P157" s="22"/>
      <c r="Q157" s="393"/>
      <c r="R157" s="22"/>
      <c r="S157" s="22"/>
      <c r="T157" s="22"/>
      <c r="U157" s="22"/>
      <c r="V157" s="156"/>
      <c r="W157" s="194"/>
      <c r="X157" s="194"/>
      <c r="Y157" s="194"/>
      <c r="Z157" s="194"/>
      <c r="AA157" s="194"/>
      <c r="AB157" s="194"/>
      <c r="AC157" s="194"/>
      <c r="AD157" s="194"/>
    </row>
    <row r="158" ht="15.75" customHeight="1">
      <c r="A158" s="194"/>
      <c r="B158" s="194"/>
      <c r="C158" s="194"/>
      <c r="D158" s="395"/>
      <c r="E158" s="22"/>
      <c r="F158" s="22"/>
      <c r="G158" s="22"/>
      <c r="H158" s="22"/>
      <c r="I158" s="22"/>
      <c r="J158" s="396"/>
      <c r="K158" s="397"/>
      <c r="L158" s="22"/>
      <c r="M158" s="397"/>
      <c r="N158" s="22"/>
      <c r="O158" s="398"/>
      <c r="P158" s="22"/>
      <c r="Q158" s="397"/>
      <c r="R158" s="22"/>
      <c r="S158" s="22"/>
      <c r="T158" s="22"/>
      <c r="U158" s="22"/>
      <c r="V158" s="156"/>
      <c r="W158" s="194"/>
      <c r="X158" s="194"/>
      <c r="Y158" s="194"/>
      <c r="Z158" s="194"/>
      <c r="AA158" s="194"/>
      <c r="AB158" s="194"/>
      <c r="AC158" s="194"/>
      <c r="AD158" s="194"/>
    </row>
    <row r="159" ht="15.75" customHeight="1">
      <c r="A159" s="194"/>
      <c r="B159" s="194"/>
      <c r="C159" s="194"/>
      <c r="D159" s="391"/>
      <c r="J159" s="392"/>
      <c r="K159" s="393"/>
      <c r="L159" s="22"/>
      <c r="M159" s="393"/>
      <c r="N159" s="22"/>
      <c r="O159" s="394"/>
      <c r="P159" s="22"/>
      <c r="Q159" s="393"/>
      <c r="R159" s="22"/>
      <c r="S159" s="22"/>
      <c r="T159" s="22"/>
      <c r="U159" s="22"/>
      <c r="V159" s="156"/>
      <c r="W159" s="194"/>
      <c r="X159" s="194"/>
      <c r="Y159" s="194"/>
      <c r="Z159" s="194"/>
      <c r="AA159" s="194"/>
      <c r="AB159" s="194"/>
      <c r="AC159" s="194"/>
      <c r="AD159" s="194"/>
    </row>
    <row r="160" ht="15.75" customHeight="1">
      <c r="A160" s="194"/>
      <c r="B160" s="194"/>
      <c r="C160" s="194"/>
      <c r="D160" s="395"/>
      <c r="E160" s="22"/>
      <c r="F160" s="22"/>
      <c r="G160" s="22"/>
      <c r="H160" s="22"/>
      <c r="I160" s="22"/>
      <c r="J160" s="396"/>
      <c r="K160" s="397"/>
      <c r="L160" s="22"/>
      <c r="M160" s="397"/>
      <c r="N160" s="22"/>
      <c r="O160" s="398"/>
      <c r="P160" s="22"/>
      <c r="Q160" s="397"/>
      <c r="R160" s="22"/>
      <c r="S160" s="22"/>
      <c r="T160" s="22"/>
      <c r="U160" s="22"/>
      <c r="V160" s="156"/>
      <c r="W160" s="194"/>
      <c r="X160" s="194"/>
      <c r="Y160" s="194"/>
      <c r="Z160" s="194"/>
      <c r="AA160" s="194"/>
      <c r="AB160" s="194"/>
      <c r="AC160" s="194"/>
      <c r="AD160" s="194"/>
    </row>
    <row r="161" ht="15.75" customHeight="1">
      <c r="A161" s="194"/>
      <c r="B161" s="194"/>
      <c r="C161" s="194"/>
      <c r="D161" s="391"/>
      <c r="J161" s="392"/>
      <c r="K161" s="393"/>
      <c r="L161" s="22"/>
      <c r="M161" s="393"/>
      <c r="N161" s="22"/>
      <c r="O161" s="394"/>
      <c r="P161" s="22"/>
      <c r="Q161" s="393"/>
      <c r="R161" s="22"/>
      <c r="S161" s="22"/>
      <c r="T161" s="22"/>
      <c r="U161" s="22"/>
      <c r="V161" s="156"/>
      <c r="W161" s="194"/>
      <c r="X161" s="194"/>
      <c r="Y161" s="194"/>
      <c r="Z161" s="194"/>
      <c r="AA161" s="194"/>
      <c r="AB161" s="194"/>
      <c r="AC161" s="194"/>
      <c r="AD161" s="194"/>
    </row>
    <row r="162" ht="15.75" customHeight="1">
      <c r="A162" s="194"/>
      <c r="B162" s="194"/>
      <c r="C162" s="194"/>
      <c r="D162" s="395"/>
      <c r="E162" s="22"/>
      <c r="F162" s="22"/>
      <c r="G162" s="22"/>
      <c r="H162" s="22"/>
      <c r="I162" s="22"/>
      <c r="J162" s="396"/>
      <c r="K162" s="397"/>
      <c r="L162" s="22"/>
      <c r="M162" s="397"/>
      <c r="N162" s="22"/>
      <c r="O162" s="398"/>
      <c r="P162" s="22"/>
      <c r="Q162" s="397"/>
      <c r="R162" s="22"/>
      <c r="S162" s="22"/>
      <c r="T162" s="22"/>
      <c r="U162" s="22"/>
      <c r="V162" s="156"/>
      <c r="W162" s="194"/>
      <c r="X162" s="194"/>
      <c r="Y162" s="194"/>
      <c r="Z162" s="194"/>
      <c r="AA162" s="194"/>
      <c r="AB162" s="194"/>
      <c r="AC162" s="194"/>
      <c r="AD162" s="194"/>
    </row>
    <row r="163" ht="15.75" customHeight="1">
      <c r="A163" s="194"/>
      <c r="B163" s="194"/>
      <c r="C163" s="194"/>
      <c r="D163" s="391"/>
      <c r="J163" s="392"/>
      <c r="K163" s="393"/>
      <c r="L163" s="22"/>
      <c r="M163" s="393"/>
      <c r="N163" s="22"/>
      <c r="O163" s="394"/>
      <c r="P163" s="22"/>
      <c r="Q163" s="393"/>
      <c r="R163" s="22"/>
      <c r="S163" s="22"/>
      <c r="T163" s="22"/>
      <c r="U163" s="22"/>
      <c r="V163" s="156"/>
      <c r="W163" s="194"/>
      <c r="X163" s="194"/>
      <c r="Y163" s="194"/>
      <c r="Z163" s="194"/>
      <c r="AA163" s="194"/>
      <c r="AB163" s="194"/>
      <c r="AC163" s="194"/>
      <c r="AD163" s="194"/>
    </row>
    <row r="164" ht="15.75" customHeight="1">
      <c r="A164" s="194"/>
      <c r="B164" s="194"/>
      <c r="C164" s="194"/>
      <c r="D164" s="395"/>
      <c r="E164" s="22"/>
      <c r="F164" s="22"/>
      <c r="G164" s="22"/>
      <c r="H164" s="22"/>
      <c r="I164" s="22"/>
      <c r="J164" s="396"/>
      <c r="K164" s="397"/>
      <c r="L164" s="22"/>
      <c r="M164" s="397"/>
      <c r="N164" s="22"/>
      <c r="O164" s="398"/>
      <c r="P164" s="22"/>
      <c r="Q164" s="397"/>
      <c r="R164" s="22"/>
      <c r="S164" s="22"/>
      <c r="T164" s="22"/>
      <c r="U164" s="22"/>
      <c r="V164" s="156"/>
      <c r="W164" s="194"/>
      <c r="X164" s="194"/>
      <c r="Y164" s="194"/>
      <c r="Z164" s="194"/>
      <c r="AA164" s="194"/>
      <c r="AB164" s="194"/>
      <c r="AC164" s="194"/>
      <c r="AD164" s="194"/>
    </row>
    <row r="165" ht="15.75" customHeight="1">
      <c r="A165" s="194"/>
      <c r="B165" s="194"/>
      <c r="C165" s="194"/>
      <c r="D165" s="391"/>
      <c r="J165" s="392"/>
      <c r="K165" s="393"/>
      <c r="L165" s="22"/>
      <c r="M165" s="393"/>
      <c r="N165" s="22"/>
      <c r="O165" s="394"/>
      <c r="P165" s="22"/>
      <c r="Q165" s="393"/>
      <c r="R165" s="22"/>
      <c r="S165" s="22"/>
      <c r="T165" s="22"/>
      <c r="U165" s="22"/>
      <c r="V165" s="156"/>
      <c r="W165" s="194"/>
      <c r="X165" s="194"/>
      <c r="Y165" s="194"/>
      <c r="Z165" s="194"/>
      <c r="AA165" s="194"/>
      <c r="AB165" s="194"/>
      <c r="AC165" s="194"/>
      <c r="AD165" s="194"/>
    </row>
    <row r="166" ht="15.75" customHeight="1">
      <c r="A166" s="194"/>
      <c r="B166" s="194"/>
      <c r="C166" s="194"/>
      <c r="D166" s="395"/>
      <c r="E166" s="22"/>
      <c r="F166" s="22"/>
      <c r="G166" s="22"/>
      <c r="H166" s="22"/>
      <c r="I166" s="22"/>
      <c r="J166" s="396"/>
      <c r="K166" s="397"/>
      <c r="L166" s="22"/>
      <c r="M166" s="397"/>
      <c r="N166" s="22"/>
      <c r="O166" s="398"/>
      <c r="P166" s="22"/>
      <c r="Q166" s="397"/>
      <c r="R166" s="22"/>
      <c r="S166" s="22"/>
      <c r="T166" s="22"/>
      <c r="U166" s="22"/>
      <c r="V166" s="156"/>
      <c r="W166" s="194"/>
      <c r="X166" s="194"/>
      <c r="Y166" s="194"/>
      <c r="Z166" s="194"/>
      <c r="AA166" s="194"/>
      <c r="AB166" s="194"/>
      <c r="AC166" s="194"/>
      <c r="AD166" s="194"/>
    </row>
    <row r="167" ht="15.75" customHeight="1">
      <c r="A167" s="194"/>
      <c r="B167" s="194"/>
      <c r="C167" s="194"/>
      <c r="D167" s="391"/>
      <c r="J167" s="392"/>
      <c r="K167" s="393"/>
      <c r="L167" s="22"/>
      <c r="M167" s="393"/>
      <c r="N167" s="22"/>
      <c r="O167" s="394"/>
      <c r="P167" s="22"/>
      <c r="Q167" s="393"/>
      <c r="R167" s="22"/>
      <c r="S167" s="22"/>
      <c r="T167" s="22"/>
      <c r="U167" s="22"/>
      <c r="V167" s="156"/>
      <c r="W167" s="194"/>
      <c r="X167" s="194"/>
      <c r="Y167" s="194"/>
      <c r="Z167" s="194"/>
      <c r="AA167" s="194"/>
      <c r="AB167" s="194"/>
      <c r="AC167" s="194"/>
      <c r="AD167" s="194"/>
    </row>
    <row r="168" ht="15.75" customHeight="1">
      <c r="A168" s="194"/>
      <c r="B168" s="194"/>
      <c r="C168" s="194"/>
      <c r="D168" s="395"/>
      <c r="E168" s="22"/>
      <c r="F168" s="22"/>
      <c r="G168" s="22"/>
      <c r="H168" s="22"/>
      <c r="I168" s="22"/>
      <c r="J168" s="396"/>
      <c r="K168" s="397"/>
      <c r="L168" s="22"/>
      <c r="M168" s="397"/>
      <c r="N168" s="22"/>
      <c r="O168" s="398"/>
      <c r="P168" s="22"/>
      <c r="Q168" s="397"/>
      <c r="R168" s="22"/>
      <c r="S168" s="22"/>
      <c r="T168" s="22"/>
      <c r="U168" s="22"/>
      <c r="V168" s="156"/>
      <c r="W168" s="194"/>
      <c r="X168" s="194"/>
      <c r="Y168" s="194"/>
      <c r="Z168" s="194"/>
      <c r="AA168" s="194"/>
      <c r="AB168" s="194"/>
      <c r="AC168" s="194"/>
      <c r="AD168" s="194"/>
    </row>
    <row r="169" ht="15.75" customHeight="1">
      <c r="A169" s="194"/>
      <c r="B169" s="194"/>
      <c r="C169" s="194"/>
      <c r="D169" s="391"/>
      <c r="J169" s="392"/>
      <c r="K169" s="393"/>
      <c r="L169" s="22"/>
      <c r="M169" s="393"/>
      <c r="N169" s="22"/>
      <c r="O169" s="394"/>
      <c r="P169" s="22"/>
      <c r="Q169" s="393"/>
      <c r="R169" s="22"/>
      <c r="S169" s="22"/>
      <c r="T169" s="22"/>
      <c r="U169" s="22"/>
      <c r="V169" s="156"/>
      <c r="W169" s="194"/>
      <c r="X169" s="194"/>
      <c r="Y169" s="194"/>
      <c r="Z169" s="194"/>
      <c r="AA169" s="194"/>
      <c r="AB169" s="194"/>
      <c r="AC169" s="194"/>
      <c r="AD169" s="194"/>
    </row>
    <row r="170" ht="15.75" customHeight="1">
      <c r="A170" s="194"/>
      <c r="B170" s="194"/>
      <c r="C170" s="194"/>
      <c r="D170" s="395"/>
      <c r="E170" s="22"/>
      <c r="F170" s="22"/>
      <c r="G170" s="22"/>
      <c r="H170" s="22"/>
      <c r="I170" s="22"/>
      <c r="J170" s="396"/>
      <c r="K170" s="397"/>
      <c r="L170" s="22"/>
      <c r="M170" s="397"/>
      <c r="N170" s="22"/>
      <c r="O170" s="398"/>
      <c r="P170" s="22"/>
      <c r="Q170" s="397"/>
      <c r="R170" s="22"/>
      <c r="S170" s="22"/>
      <c r="T170" s="22"/>
      <c r="U170" s="22"/>
      <c r="V170" s="156"/>
      <c r="W170" s="194"/>
      <c r="X170" s="194"/>
      <c r="Y170" s="194"/>
      <c r="Z170" s="194"/>
      <c r="AA170" s="194"/>
      <c r="AB170" s="194"/>
      <c r="AC170" s="194"/>
      <c r="AD170" s="194"/>
    </row>
    <row r="171" ht="15.75" customHeight="1">
      <c r="A171" s="194"/>
      <c r="B171" s="194"/>
      <c r="C171" s="194"/>
      <c r="D171" s="391"/>
      <c r="J171" s="392"/>
      <c r="K171" s="393"/>
      <c r="L171" s="22"/>
      <c r="M171" s="393"/>
      <c r="N171" s="22"/>
      <c r="O171" s="394"/>
      <c r="P171" s="22"/>
      <c r="Q171" s="393"/>
      <c r="R171" s="22"/>
      <c r="S171" s="22"/>
      <c r="T171" s="22"/>
      <c r="U171" s="22"/>
      <c r="V171" s="156"/>
      <c r="W171" s="194"/>
      <c r="X171" s="194"/>
      <c r="Y171" s="194"/>
      <c r="Z171" s="194"/>
      <c r="AA171" s="194"/>
      <c r="AB171" s="194"/>
      <c r="AC171" s="194"/>
      <c r="AD171" s="194"/>
    </row>
    <row r="172" ht="15.75" customHeight="1">
      <c r="A172" s="194"/>
      <c r="B172" s="194"/>
      <c r="C172" s="194"/>
      <c r="D172" s="395"/>
      <c r="E172" s="22"/>
      <c r="F172" s="22"/>
      <c r="G172" s="22"/>
      <c r="H172" s="22"/>
      <c r="I172" s="22"/>
      <c r="J172" s="396"/>
      <c r="K172" s="397"/>
      <c r="L172" s="22"/>
      <c r="M172" s="397"/>
      <c r="N172" s="22"/>
      <c r="O172" s="398"/>
      <c r="P172" s="22"/>
      <c r="Q172" s="397"/>
      <c r="R172" s="22"/>
      <c r="S172" s="22"/>
      <c r="T172" s="22"/>
      <c r="U172" s="22"/>
      <c r="V172" s="156"/>
      <c r="W172" s="194"/>
      <c r="X172" s="194"/>
      <c r="Y172" s="194"/>
      <c r="Z172" s="194"/>
      <c r="AA172" s="194"/>
      <c r="AB172" s="194"/>
      <c r="AC172" s="194"/>
      <c r="AD172" s="194"/>
    </row>
    <row r="173" ht="15.75" customHeight="1">
      <c r="A173" s="194"/>
      <c r="B173" s="194"/>
      <c r="C173" s="194"/>
      <c r="D173" s="391"/>
      <c r="J173" s="392"/>
      <c r="K173" s="393"/>
      <c r="L173" s="22"/>
      <c r="M173" s="393"/>
      <c r="N173" s="22"/>
      <c r="O173" s="394"/>
      <c r="P173" s="22"/>
      <c r="Q173" s="393"/>
      <c r="R173" s="22"/>
      <c r="S173" s="22"/>
      <c r="T173" s="22"/>
      <c r="U173" s="22"/>
      <c r="V173" s="156"/>
      <c r="AA173" s="194"/>
      <c r="AB173" s="194"/>
      <c r="AC173" s="194"/>
      <c r="AD173" s="194"/>
    </row>
    <row r="174" ht="15.75" customHeight="1">
      <c r="A174" s="194"/>
      <c r="B174" s="194"/>
      <c r="C174" s="194"/>
      <c r="D174" s="395"/>
      <c r="E174" s="22"/>
      <c r="F174" s="22"/>
      <c r="G174" s="22"/>
      <c r="H174" s="22"/>
      <c r="I174" s="22"/>
      <c r="J174" s="396"/>
      <c r="K174" s="397"/>
      <c r="L174" s="22"/>
      <c r="M174" s="397"/>
      <c r="N174" s="22"/>
      <c r="O174" s="398"/>
      <c r="P174" s="22"/>
      <c r="Q174" s="397"/>
      <c r="R174" s="22"/>
      <c r="S174" s="22"/>
      <c r="T174" s="22"/>
      <c r="U174" s="22"/>
      <c r="V174" s="156"/>
      <c r="AA174" s="194"/>
      <c r="AB174" s="194"/>
      <c r="AC174" s="194"/>
      <c r="AD174" s="194"/>
    </row>
    <row r="175" ht="15.75" customHeight="1">
      <c r="A175" s="194"/>
      <c r="B175" s="194"/>
      <c r="C175" s="194"/>
      <c r="D175" s="391"/>
      <c r="J175" s="392"/>
      <c r="K175" s="393"/>
      <c r="L175" s="22"/>
      <c r="M175" s="393"/>
      <c r="N175" s="22"/>
      <c r="O175" s="394"/>
      <c r="P175" s="22"/>
      <c r="Q175" s="393"/>
      <c r="R175" s="22"/>
      <c r="S175" s="22"/>
      <c r="T175" s="22"/>
      <c r="U175" s="22"/>
      <c r="V175" s="156"/>
      <c r="AA175" s="194"/>
      <c r="AB175" s="194"/>
      <c r="AC175" s="194"/>
      <c r="AD175" s="194"/>
    </row>
    <row r="176" ht="15.75" customHeight="1">
      <c r="A176" s="194"/>
      <c r="B176" s="194"/>
      <c r="C176" s="194"/>
      <c r="D176" s="395"/>
      <c r="E176" s="22"/>
      <c r="F176" s="22"/>
      <c r="G176" s="22"/>
      <c r="H176" s="22"/>
      <c r="I176" s="22"/>
      <c r="J176" s="396"/>
      <c r="K176" s="397"/>
      <c r="L176" s="22"/>
      <c r="M176" s="397"/>
      <c r="N176" s="22"/>
      <c r="O176" s="398"/>
      <c r="P176" s="22"/>
      <c r="Q176" s="397"/>
      <c r="R176" s="22"/>
      <c r="S176" s="22"/>
      <c r="T176" s="22"/>
      <c r="U176" s="22"/>
      <c r="V176" s="156"/>
      <c r="AA176" s="194"/>
      <c r="AB176" s="194"/>
      <c r="AC176" s="194"/>
      <c r="AD176" s="194"/>
    </row>
    <row r="177" ht="15.75" customHeight="1">
      <c r="A177" s="194"/>
      <c r="B177" s="194"/>
      <c r="C177" s="194"/>
      <c r="D177" s="391"/>
      <c r="J177" s="392"/>
      <c r="K177" s="393"/>
      <c r="L177" s="22"/>
      <c r="M177" s="393"/>
      <c r="N177" s="22"/>
      <c r="O177" s="394"/>
      <c r="P177" s="22"/>
      <c r="Q177" s="393"/>
      <c r="R177" s="22"/>
      <c r="S177" s="22"/>
      <c r="T177" s="22"/>
      <c r="U177" s="22"/>
      <c r="V177" s="156"/>
      <c r="AA177" s="194"/>
      <c r="AB177" s="194"/>
      <c r="AC177" s="194"/>
      <c r="AD177" s="194"/>
    </row>
    <row r="178" ht="15.75" customHeight="1">
      <c r="A178" s="194"/>
      <c r="B178" s="194"/>
      <c r="C178" s="194"/>
      <c r="D178" s="395"/>
      <c r="E178" s="22"/>
      <c r="F178" s="22"/>
      <c r="G178" s="22"/>
      <c r="H178" s="22"/>
      <c r="I178" s="22"/>
      <c r="J178" s="396"/>
      <c r="K178" s="397"/>
      <c r="L178" s="22"/>
      <c r="M178" s="397"/>
      <c r="N178" s="22"/>
      <c r="O178" s="398"/>
      <c r="P178" s="22"/>
      <c r="Q178" s="397"/>
      <c r="R178" s="22"/>
      <c r="S178" s="22"/>
      <c r="T178" s="22"/>
      <c r="U178" s="22"/>
      <c r="V178" s="156"/>
      <c r="AA178" s="194"/>
      <c r="AB178" s="194"/>
      <c r="AC178" s="194"/>
      <c r="AD178" s="194"/>
    </row>
    <row r="179" ht="15.75" customHeight="1">
      <c r="A179" s="194"/>
      <c r="B179" s="194"/>
      <c r="C179" s="194"/>
      <c r="D179" s="391"/>
      <c r="J179" s="392"/>
      <c r="K179" s="393"/>
      <c r="L179" s="22"/>
      <c r="M179" s="393"/>
      <c r="N179" s="22"/>
      <c r="O179" s="394"/>
      <c r="P179" s="22"/>
      <c r="Q179" s="393"/>
      <c r="R179" s="22"/>
      <c r="S179" s="22"/>
      <c r="T179" s="22"/>
      <c r="U179" s="22"/>
      <c r="V179" s="156"/>
      <c r="AA179" s="194"/>
      <c r="AB179" s="194"/>
      <c r="AC179" s="194"/>
      <c r="AD179" s="194"/>
    </row>
    <row r="180" ht="15.75" customHeight="1">
      <c r="A180" s="194"/>
      <c r="B180" s="194"/>
      <c r="C180" s="194"/>
      <c r="D180" s="395"/>
      <c r="E180" s="22"/>
      <c r="F180" s="22"/>
      <c r="G180" s="22"/>
      <c r="H180" s="22"/>
      <c r="I180" s="22"/>
      <c r="J180" s="396"/>
      <c r="K180" s="397"/>
      <c r="L180" s="22"/>
      <c r="M180" s="397"/>
      <c r="N180" s="22"/>
      <c r="O180" s="398"/>
      <c r="P180" s="22"/>
      <c r="Q180" s="397"/>
      <c r="R180" s="22"/>
      <c r="S180" s="22"/>
      <c r="T180" s="22"/>
      <c r="U180" s="22"/>
      <c r="V180" s="156"/>
      <c r="AA180" s="194"/>
      <c r="AB180" s="194"/>
      <c r="AC180" s="194"/>
      <c r="AD180" s="194"/>
    </row>
    <row r="181" ht="15.75" customHeight="1">
      <c r="A181" s="194"/>
      <c r="B181" s="194"/>
      <c r="C181" s="194"/>
      <c r="D181" s="391"/>
      <c r="J181" s="392"/>
      <c r="K181" s="393"/>
      <c r="L181" s="22"/>
      <c r="M181" s="393"/>
      <c r="N181" s="22"/>
      <c r="O181" s="394"/>
      <c r="P181" s="22"/>
      <c r="Q181" s="393"/>
      <c r="R181" s="22"/>
      <c r="S181" s="22"/>
      <c r="T181" s="22"/>
      <c r="U181" s="22"/>
      <c r="V181" s="156"/>
      <c r="AA181" s="194"/>
      <c r="AB181" s="194"/>
      <c r="AC181" s="194"/>
      <c r="AD181" s="194"/>
    </row>
    <row r="182" ht="15.75" customHeight="1">
      <c r="A182" s="194"/>
      <c r="B182" s="194"/>
      <c r="C182" s="194"/>
      <c r="D182" s="395"/>
      <c r="E182" s="22"/>
      <c r="F182" s="22"/>
      <c r="G182" s="22"/>
      <c r="H182" s="22"/>
      <c r="I182" s="22"/>
      <c r="J182" s="396"/>
      <c r="K182" s="397"/>
      <c r="L182" s="22"/>
      <c r="M182" s="397"/>
      <c r="N182" s="22"/>
      <c r="O182" s="398"/>
      <c r="P182" s="22"/>
      <c r="Q182" s="397"/>
      <c r="R182" s="22"/>
      <c r="S182" s="22"/>
      <c r="T182" s="22"/>
      <c r="U182" s="22"/>
      <c r="V182" s="156"/>
      <c r="AA182" s="194"/>
      <c r="AB182" s="194"/>
      <c r="AC182" s="194"/>
      <c r="AD182" s="194"/>
    </row>
    <row r="183" ht="15.75" customHeight="1">
      <c r="A183" s="194"/>
      <c r="B183" s="194"/>
      <c r="C183" s="194"/>
      <c r="D183" s="391"/>
      <c r="J183" s="392"/>
      <c r="K183" s="393"/>
      <c r="L183" s="22"/>
      <c r="M183" s="393"/>
      <c r="N183" s="22"/>
      <c r="O183" s="394"/>
      <c r="P183" s="22"/>
      <c r="Q183" s="393"/>
      <c r="R183" s="22"/>
      <c r="S183" s="22"/>
      <c r="T183" s="22"/>
      <c r="U183" s="22"/>
      <c r="V183" s="156"/>
      <c r="AA183" s="194"/>
      <c r="AB183" s="194"/>
      <c r="AC183" s="194"/>
      <c r="AD183" s="194"/>
    </row>
    <row r="184" ht="15.75" customHeight="1">
      <c r="A184" s="194"/>
      <c r="B184" s="194"/>
      <c r="C184" s="194"/>
      <c r="D184" s="395"/>
      <c r="E184" s="22"/>
      <c r="F184" s="22"/>
      <c r="G184" s="22"/>
      <c r="H184" s="22"/>
      <c r="I184" s="22"/>
      <c r="J184" s="396"/>
      <c r="K184" s="397"/>
      <c r="L184" s="22"/>
      <c r="M184" s="397"/>
      <c r="N184" s="22"/>
      <c r="O184" s="398"/>
      <c r="P184" s="22"/>
      <c r="Q184" s="397"/>
      <c r="R184" s="22"/>
      <c r="S184" s="22"/>
      <c r="T184" s="22"/>
      <c r="U184" s="22"/>
      <c r="V184" s="156"/>
      <c r="AA184" s="194"/>
      <c r="AB184" s="194"/>
      <c r="AC184" s="194"/>
      <c r="AD184" s="194"/>
    </row>
    <row r="185" ht="15.75" customHeight="1">
      <c r="A185" s="194"/>
      <c r="B185" s="194"/>
      <c r="C185" s="194"/>
      <c r="D185" s="391"/>
      <c r="J185" s="392"/>
      <c r="K185" s="393"/>
      <c r="L185" s="22"/>
      <c r="M185" s="393"/>
      <c r="N185" s="22"/>
      <c r="O185" s="394"/>
      <c r="P185" s="22"/>
      <c r="Q185" s="393"/>
      <c r="R185" s="22"/>
      <c r="S185" s="22"/>
      <c r="T185" s="22"/>
      <c r="U185" s="22"/>
      <c r="V185" s="156"/>
      <c r="AA185" s="194"/>
      <c r="AB185" s="194"/>
      <c r="AC185" s="194"/>
      <c r="AD185" s="194"/>
    </row>
    <row r="186" ht="15.75" customHeight="1">
      <c r="A186" s="194"/>
      <c r="B186" s="194"/>
      <c r="C186" s="194"/>
      <c r="D186" s="395"/>
      <c r="E186" s="22"/>
      <c r="F186" s="22"/>
      <c r="G186" s="22"/>
      <c r="H186" s="22"/>
      <c r="I186" s="22"/>
      <c r="J186" s="396"/>
      <c r="K186" s="397"/>
      <c r="L186" s="22"/>
      <c r="M186" s="397"/>
      <c r="N186" s="22"/>
      <c r="O186" s="398"/>
      <c r="P186" s="22"/>
      <c r="Q186" s="397"/>
      <c r="R186" s="22"/>
      <c r="S186" s="22"/>
      <c r="T186" s="22"/>
      <c r="U186" s="22"/>
      <c r="V186" s="156"/>
      <c r="AA186" s="194"/>
      <c r="AB186" s="194"/>
      <c r="AC186" s="194"/>
      <c r="AD186" s="194"/>
    </row>
    <row r="187" ht="15.75" customHeight="1">
      <c r="A187" s="194"/>
      <c r="B187" s="194"/>
      <c r="C187" s="194"/>
      <c r="D187" s="391"/>
      <c r="J187" s="392"/>
      <c r="K187" s="393"/>
      <c r="L187" s="22"/>
      <c r="M187" s="393"/>
      <c r="N187" s="22"/>
      <c r="O187" s="394"/>
      <c r="P187" s="22"/>
      <c r="Q187" s="393"/>
      <c r="R187" s="22"/>
      <c r="S187" s="22"/>
      <c r="T187" s="22"/>
      <c r="U187" s="22"/>
      <c r="V187" s="156"/>
      <c r="AA187" s="194"/>
      <c r="AB187" s="194"/>
      <c r="AC187" s="194"/>
      <c r="AD187" s="194"/>
    </row>
    <row r="188" ht="15.75" customHeight="1">
      <c r="A188" s="194"/>
      <c r="B188" s="194"/>
      <c r="C188" s="194"/>
      <c r="D188" s="395"/>
      <c r="E188" s="22"/>
      <c r="F188" s="22"/>
      <c r="G188" s="22"/>
      <c r="H188" s="22"/>
      <c r="I188" s="22"/>
      <c r="J188" s="396"/>
      <c r="K188" s="397"/>
      <c r="L188" s="22"/>
      <c r="M188" s="397"/>
      <c r="N188" s="22"/>
      <c r="O188" s="398"/>
      <c r="P188" s="22"/>
      <c r="Q188" s="397"/>
      <c r="R188" s="22"/>
      <c r="S188" s="22"/>
      <c r="T188" s="22"/>
      <c r="U188" s="22"/>
      <c r="V188" s="156"/>
      <c r="W188" s="194"/>
      <c r="X188" s="194"/>
      <c r="Y188" s="194"/>
      <c r="Z188" s="194"/>
      <c r="AA188" s="194"/>
      <c r="AB188" s="194"/>
      <c r="AC188" s="194"/>
      <c r="AD188" s="194"/>
    </row>
    <row r="189" ht="15.75" customHeight="1">
      <c r="A189" s="194"/>
      <c r="B189" s="194"/>
      <c r="C189" s="194"/>
      <c r="D189" s="391"/>
      <c r="J189" s="392"/>
      <c r="K189" s="393"/>
      <c r="L189" s="22"/>
      <c r="M189" s="393"/>
      <c r="N189" s="22"/>
      <c r="O189" s="394"/>
      <c r="P189" s="22"/>
      <c r="Q189" s="393"/>
      <c r="R189" s="22"/>
      <c r="S189" s="22"/>
      <c r="T189" s="22"/>
      <c r="U189" s="22"/>
      <c r="V189" s="156"/>
      <c r="W189" s="194"/>
      <c r="X189" s="194"/>
      <c r="Y189" s="194"/>
      <c r="Z189" s="194"/>
      <c r="AA189" s="194"/>
      <c r="AB189" s="194"/>
      <c r="AC189" s="194"/>
      <c r="AD189" s="194"/>
    </row>
    <row r="190" ht="15.75" customHeight="1">
      <c r="A190" s="194"/>
      <c r="B190" s="194"/>
      <c r="C190" s="194"/>
      <c r="D190" s="395"/>
      <c r="E190" s="22"/>
      <c r="F190" s="22"/>
      <c r="G190" s="22"/>
      <c r="H190" s="22"/>
      <c r="I190" s="22"/>
      <c r="J190" s="396"/>
      <c r="K190" s="397"/>
      <c r="L190" s="22"/>
      <c r="M190" s="397"/>
      <c r="N190" s="22"/>
      <c r="O190" s="398"/>
      <c r="P190" s="22"/>
      <c r="Q190" s="397"/>
      <c r="R190" s="22"/>
      <c r="S190" s="22"/>
      <c r="T190" s="22"/>
      <c r="U190" s="22"/>
      <c r="V190" s="156"/>
      <c r="W190" s="194"/>
      <c r="X190" s="194"/>
      <c r="Y190" s="194"/>
      <c r="Z190" s="194"/>
      <c r="AA190" s="194"/>
      <c r="AB190" s="194"/>
      <c r="AC190" s="194"/>
      <c r="AD190" s="194"/>
    </row>
    <row r="191" ht="15.75" customHeight="1">
      <c r="A191" s="194"/>
      <c r="B191" s="194"/>
      <c r="C191" s="194"/>
      <c r="D191" s="391"/>
      <c r="J191" s="392"/>
      <c r="K191" s="393"/>
      <c r="L191" s="22"/>
      <c r="M191" s="393"/>
      <c r="N191" s="22"/>
      <c r="O191" s="394"/>
      <c r="P191" s="22"/>
      <c r="Q191" s="393"/>
      <c r="R191" s="22"/>
      <c r="S191" s="22"/>
      <c r="T191" s="22"/>
      <c r="U191" s="22"/>
      <c r="V191" s="156"/>
      <c r="W191" s="194"/>
      <c r="X191" s="194"/>
      <c r="Y191" s="194"/>
      <c r="Z191" s="194"/>
      <c r="AA191" s="194"/>
      <c r="AB191" s="194"/>
      <c r="AC191" s="194"/>
      <c r="AD191" s="194"/>
    </row>
    <row r="192" ht="15.75" customHeight="1">
      <c r="A192" s="194"/>
      <c r="B192" s="194"/>
      <c r="C192" s="194"/>
      <c r="D192" s="395"/>
      <c r="E192" s="22"/>
      <c r="F192" s="22"/>
      <c r="G192" s="22"/>
      <c r="H192" s="22"/>
      <c r="I192" s="22"/>
      <c r="J192" s="396"/>
      <c r="K192" s="397"/>
      <c r="L192" s="22"/>
      <c r="M192" s="397"/>
      <c r="N192" s="22"/>
      <c r="O192" s="398"/>
      <c r="P192" s="22"/>
      <c r="Q192" s="397"/>
      <c r="R192" s="22"/>
      <c r="S192" s="22"/>
      <c r="T192" s="22"/>
      <c r="U192" s="22"/>
      <c r="V192" s="156"/>
      <c r="W192" s="194"/>
      <c r="X192" s="194"/>
      <c r="Y192" s="194"/>
      <c r="Z192" s="194"/>
      <c r="AA192" s="194"/>
      <c r="AB192" s="194"/>
      <c r="AC192" s="194"/>
      <c r="AD192" s="194"/>
    </row>
    <row r="193" ht="15.75" customHeight="1">
      <c r="A193" s="194"/>
      <c r="B193" s="194"/>
      <c r="C193" s="194"/>
      <c r="D193" s="391"/>
      <c r="J193" s="392"/>
      <c r="K193" s="393"/>
      <c r="L193" s="22"/>
      <c r="M193" s="393"/>
      <c r="N193" s="22"/>
      <c r="O193" s="394"/>
      <c r="P193" s="22"/>
      <c r="Q193" s="393"/>
      <c r="R193" s="22"/>
      <c r="S193" s="22"/>
      <c r="T193" s="22"/>
      <c r="U193" s="22"/>
      <c r="V193" s="156"/>
      <c r="W193" s="194"/>
      <c r="X193" s="194"/>
      <c r="Y193" s="194"/>
      <c r="Z193" s="194"/>
      <c r="AA193" s="194"/>
      <c r="AB193" s="194"/>
      <c r="AC193" s="194"/>
      <c r="AD193" s="194"/>
    </row>
    <row r="194" ht="15.75" customHeight="1">
      <c r="A194" s="194"/>
      <c r="B194" s="194"/>
      <c r="C194" s="194"/>
      <c r="D194" s="395"/>
      <c r="E194" s="22"/>
      <c r="F194" s="22"/>
      <c r="G194" s="22"/>
      <c r="H194" s="22"/>
      <c r="I194" s="22"/>
      <c r="J194" s="396"/>
      <c r="K194" s="397"/>
      <c r="L194" s="22"/>
      <c r="M194" s="397"/>
      <c r="N194" s="22"/>
      <c r="O194" s="398"/>
      <c r="P194" s="22"/>
      <c r="Q194" s="397"/>
      <c r="R194" s="22"/>
      <c r="S194" s="22"/>
      <c r="T194" s="22"/>
      <c r="U194" s="22"/>
      <c r="V194" s="156"/>
      <c r="W194" s="194"/>
      <c r="X194" s="194"/>
      <c r="Y194" s="194"/>
      <c r="Z194" s="194"/>
      <c r="AA194" s="194"/>
      <c r="AB194" s="194"/>
      <c r="AC194" s="194"/>
      <c r="AD194" s="194"/>
    </row>
    <row r="195" ht="15.75" customHeight="1">
      <c r="A195" s="194"/>
      <c r="B195" s="194"/>
      <c r="C195" s="194"/>
      <c r="D195" s="391"/>
      <c r="J195" s="392"/>
      <c r="K195" s="393"/>
      <c r="L195" s="22"/>
      <c r="M195" s="393"/>
      <c r="N195" s="22"/>
      <c r="O195" s="394"/>
      <c r="P195" s="22"/>
      <c r="Q195" s="393"/>
      <c r="R195" s="22"/>
      <c r="S195" s="22"/>
      <c r="T195" s="22"/>
      <c r="U195" s="22"/>
      <c r="V195" s="156"/>
      <c r="W195" s="194"/>
      <c r="X195" s="194"/>
      <c r="Y195" s="194"/>
      <c r="Z195" s="194"/>
      <c r="AA195" s="194"/>
      <c r="AB195" s="194"/>
      <c r="AC195" s="194"/>
      <c r="AD195" s="194"/>
    </row>
    <row r="196" ht="15.75" customHeight="1">
      <c r="A196" s="194"/>
      <c r="B196" s="194"/>
      <c r="C196" s="194"/>
      <c r="D196" s="395"/>
      <c r="E196" s="22"/>
      <c r="F196" s="22"/>
      <c r="G196" s="22"/>
      <c r="H196" s="22"/>
      <c r="I196" s="22"/>
      <c r="J196" s="396"/>
      <c r="K196" s="397"/>
      <c r="L196" s="22"/>
      <c r="M196" s="397"/>
      <c r="N196" s="22"/>
      <c r="O196" s="398"/>
      <c r="P196" s="22"/>
      <c r="Q196" s="397"/>
      <c r="R196" s="22"/>
      <c r="S196" s="22"/>
      <c r="T196" s="22"/>
      <c r="U196" s="22"/>
      <c r="V196" s="156"/>
      <c r="W196" s="194"/>
      <c r="X196" s="194"/>
      <c r="Y196" s="194"/>
      <c r="Z196" s="194"/>
      <c r="AA196" s="194"/>
      <c r="AB196" s="194"/>
      <c r="AC196" s="194"/>
      <c r="AD196" s="194"/>
    </row>
    <row r="197" ht="15.75" customHeight="1">
      <c r="A197" s="194"/>
      <c r="B197" s="194"/>
      <c r="C197" s="194"/>
      <c r="D197" s="391"/>
      <c r="J197" s="392"/>
      <c r="K197" s="393"/>
      <c r="L197" s="22"/>
      <c r="M197" s="393"/>
      <c r="N197" s="22"/>
      <c r="O197" s="394"/>
      <c r="P197" s="22"/>
      <c r="Q197" s="393"/>
      <c r="R197" s="22"/>
      <c r="S197" s="22"/>
      <c r="T197" s="22"/>
      <c r="U197" s="22"/>
      <c r="V197" s="156"/>
      <c r="W197" s="194"/>
      <c r="X197" s="194"/>
      <c r="Y197" s="194"/>
      <c r="Z197" s="194"/>
      <c r="AA197" s="194"/>
      <c r="AB197" s="194"/>
      <c r="AC197" s="194"/>
      <c r="AD197" s="194"/>
    </row>
    <row r="198" ht="15.75" customHeight="1">
      <c r="A198" s="194"/>
      <c r="B198" s="194"/>
      <c r="C198" s="194"/>
      <c r="D198" s="395"/>
      <c r="E198" s="22"/>
      <c r="F198" s="22"/>
      <c r="G198" s="22"/>
      <c r="H198" s="22"/>
      <c r="I198" s="22"/>
      <c r="J198" s="396"/>
      <c r="K198" s="397"/>
      <c r="L198" s="22"/>
      <c r="M198" s="397"/>
      <c r="N198" s="22"/>
      <c r="O198" s="398"/>
      <c r="P198" s="22"/>
      <c r="Q198" s="397"/>
      <c r="R198" s="22"/>
      <c r="S198" s="22"/>
      <c r="T198" s="22"/>
      <c r="U198" s="22"/>
      <c r="V198" s="156"/>
      <c r="W198" s="194"/>
      <c r="X198" s="194"/>
      <c r="Y198" s="194"/>
      <c r="Z198" s="194"/>
      <c r="AA198" s="194"/>
      <c r="AB198" s="194"/>
      <c r="AC198" s="194"/>
      <c r="AD198" s="194"/>
    </row>
    <row r="199" ht="15.75" customHeight="1">
      <c r="A199" s="194"/>
      <c r="B199" s="194"/>
      <c r="C199" s="194"/>
      <c r="D199" s="391"/>
      <c r="J199" s="392"/>
      <c r="K199" s="393"/>
      <c r="L199" s="22"/>
      <c r="M199" s="393"/>
      <c r="N199" s="22"/>
      <c r="O199" s="394"/>
      <c r="P199" s="22"/>
      <c r="Q199" s="393"/>
      <c r="R199" s="22"/>
      <c r="S199" s="22"/>
      <c r="T199" s="22"/>
      <c r="U199" s="22"/>
      <c r="V199" s="156"/>
      <c r="W199" s="194"/>
      <c r="X199" s="194"/>
      <c r="Y199" s="194"/>
      <c r="Z199" s="194"/>
      <c r="AA199" s="194"/>
      <c r="AB199" s="194"/>
      <c r="AC199" s="194"/>
      <c r="AD199" s="194"/>
    </row>
    <row r="200" ht="15.75" customHeight="1">
      <c r="A200" s="194"/>
      <c r="B200" s="194"/>
      <c r="C200" s="194"/>
      <c r="D200" s="395"/>
      <c r="E200" s="22"/>
      <c r="F200" s="22"/>
      <c r="G200" s="22"/>
      <c r="H200" s="22"/>
      <c r="I200" s="22"/>
      <c r="J200" s="396"/>
      <c r="K200" s="397"/>
      <c r="L200" s="22"/>
      <c r="M200" s="397"/>
      <c r="N200" s="22"/>
      <c r="O200" s="398"/>
      <c r="P200" s="22"/>
      <c r="Q200" s="397"/>
      <c r="R200" s="22"/>
      <c r="S200" s="22"/>
      <c r="T200" s="22"/>
      <c r="U200" s="22"/>
      <c r="V200" s="156"/>
      <c r="W200" s="194"/>
      <c r="X200" s="194"/>
      <c r="Y200" s="194"/>
      <c r="Z200" s="194"/>
      <c r="AA200" s="194"/>
      <c r="AB200" s="194"/>
      <c r="AC200" s="194"/>
      <c r="AD200" s="194"/>
    </row>
    <row r="201" ht="15.75" customHeight="1">
      <c r="A201" s="194"/>
      <c r="B201" s="194"/>
      <c r="C201" s="194"/>
      <c r="D201" s="391"/>
      <c r="J201" s="392"/>
      <c r="K201" s="393"/>
      <c r="L201" s="22"/>
      <c r="M201" s="393"/>
      <c r="N201" s="22"/>
      <c r="O201" s="394"/>
      <c r="P201" s="22"/>
      <c r="Q201" s="393"/>
      <c r="R201" s="22"/>
      <c r="S201" s="22"/>
      <c r="T201" s="22"/>
      <c r="U201" s="22"/>
      <c r="V201" s="156"/>
      <c r="W201" s="194"/>
      <c r="X201" s="194"/>
      <c r="Y201" s="194"/>
      <c r="Z201" s="194"/>
      <c r="AA201" s="194"/>
      <c r="AB201" s="194"/>
      <c r="AC201" s="194"/>
      <c r="AD201" s="194"/>
    </row>
    <row r="202" ht="15.75" customHeight="1">
      <c r="A202" s="194"/>
      <c r="B202" s="194"/>
      <c r="C202" s="194"/>
      <c r="D202" s="395"/>
      <c r="E202" s="22"/>
      <c r="F202" s="22"/>
      <c r="G202" s="22"/>
      <c r="H202" s="22"/>
      <c r="I202" s="22"/>
      <c r="J202" s="396"/>
      <c r="K202" s="397"/>
      <c r="L202" s="22"/>
      <c r="M202" s="397"/>
      <c r="N202" s="22"/>
      <c r="O202" s="398"/>
      <c r="P202" s="22"/>
      <c r="Q202" s="397"/>
      <c r="R202" s="22"/>
      <c r="S202" s="22"/>
      <c r="T202" s="22"/>
      <c r="U202" s="22"/>
      <c r="V202" s="156"/>
      <c r="W202" s="194"/>
      <c r="X202" s="194"/>
      <c r="Y202" s="194"/>
      <c r="Z202" s="194"/>
      <c r="AA202" s="194"/>
      <c r="AB202" s="194"/>
      <c r="AC202" s="194"/>
      <c r="AD202" s="194"/>
    </row>
    <row r="203" ht="15.75" customHeight="1">
      <c r="A203" s="194"/>
      <c r="B203" s="194"/>
      <c r="C203" s="194"/>
      <c r="D203" s="391"/>
      <c r="J203" s="392"/>
      <c r="K203" s="393"/>
      <c r="L203" s="22"/>
      <c r="M203" s="393"/>
      <c r="N203" s="22"/>
      <c r="O203" s="394"/>
      <c r="P203" s="22"/>
      <c r="Q203" s="393"/>
      <c r="R203" s="22"/>
      <c r="S203" s="22"/>
      <c r="T203" s="22"/>
      <c r="U203" s="22"/>
      <c r="V203" s="156"/>
      <c r="W203" s="194"/>
      <c r="X203" s="194"/>
      <c r="Y203" s="194"/>
      <c r="Z203" s="194"/>
      <c r="AA203" s="194"/>
      <c r="AB203" s="194"/>
      <c r="AC203" s="194"/>
      <c r="AD203" s="194"/>
    </row>
    <row r="204" ht="15.75" customHeight="1">
      <c r="A204" s="194"/>
      <c r="B204" s="194"/>
      <c r="C204" s="194"/>
      <c r="D204" s="395"/>
      <c r="E204" s="22"/>
      <c r="F204" s="22"/>
      <c r="G204" s="22"/>
      <c r="H204" s="22"/>
      <c r="I204" s="22"/>
      <c r="J204" s="396"/>
      <c r="K204" s="397"/>
      <c r="L204" s="22"/>
      <c r="M204" s="397"/>
      <c r="N204" s="22"/>
      <c r="O204" s="398"/>
      <c r="P204" s="22"/>
      <c r="Q204" s="397"/>
      <c r="R204" s="22"/>
      <c r="S204" s="22"/>
      <c r="T204" s="22"/>
      <c r="U204" s="22"/>
      <c r="V204" s="156"/>
      <c r="W204" s="194"/>
      <c r="X204" s="194"/>
      <c r="Y204" s="194"/>
      <c r="Z204" s="194"/>
      <c r="AA204" s="194"/>
      <c r="AB204" s="194"/>
      <c r="AC204" s="194"/>
      <c r="AD204" s="194"/>
    </row>
    <row r="205" ht="15.75" customHeight="1">
      <c r="A205" s="194"/>
      <c r="B205" s="194"/>
      <c r="C205" s="194"/>
      <c r="D205" s="391"/>
      <c r="J205" s="392"/>
      <c r="K205" s="393"/>
      <c r="L205" s="22"/>
      <c r="M205" s="393"/>
      <c r="N205" s="22"/>
      <c r="O205" s="394"/>
      <c r="P205" s="22"/>
      <c r="Q205" s="393"/>
      <c r="R205" s="22"/>
      <c r="S205" s="22"/>
      <c r="T205" s="22"/>
      <c r="U205" s="22"/>
      <c r="V205" s="156"/>
      <c r="W205" s="194"/>
      <c r="X205" s="194"/>
      <c r="Y205" s="194"/>
      <c r="Z205" s="194"/>
      <c r="AA205" s="194"/>
      <c r="AB205" s="194"/>
      <c r="AC205" s="194"/>
      <c r="AD205" s="194"/>
    </row>
    <row r="206" ht="15.75" customHeight="1">
      <c r="A206" s="194"/>
      <c r="B206" s="194"/>
      <c r="C206" s="194"/>
      <c r="D206" s="395"/>
      <c r="E206" s="22"/>
      <c r="F206" s="22"/>
      <c r="G206" s="22"/>
      <c r="H206" s="22"/>
      <c r="I206" s="22"/>
      <c r="J206" s="396"/>
      <c r="K206" s="397"/>
      <c r="L206" s="22"/>
      <c r="M206" s="397"/>
      <c r="N206" s="22"/>
      <c r="O206" s="398"/>
      <c r="P206" s="22"/>
      <c r="Q206" s="397"/>
      <c r="R206" s="22"/>
      <c r="S206" s="22"/>
      <c r="T206" s="22"/>
      <c r="U206" s="22"/>
      <c r="V206" s="156"/>
      <c r="W206" s="194"/>
      <c r="X206" s="194"/>
      <c r="Y206" s="194"/>
      <c r="Z206" s="194"/>
      <c r="AA206" s="194"/>
      <c r="AB206" s="194"/>
      <c r="AC206" s="194"/>
      <c r="AD206" s="194"/>
    </row>
    <row r="207" ht="15.75" customHeight="1">
      <c r="A207" s="194"/>
      <c r="B207" s="194"/>
      <c r="C207" s="194"/>
      <c r="D207" s="391"/>
      <c r="J207" s="392"/>
      <c r="K207" s="393"/>
      <c r="L207" s="22"/>
      <c r="M207" s="393"/>
      <c r="N207" s="22"/>
      <c r="O207" s="394"/>
      <c r="P207" s="22"/>
      <c r="Q207" s="393"/>
      <c r="R207" s="22"/>
      <c r="S207" s="22"/>
      <c r="T207" s="22"/>
      <c r="U207" s="22"/>
      <c r="V207" s="156"/>
      <c r="W207" s="194"/>
      <c r="X207" s="194"/>
      <c r="Y207" s="194"/>
      <c r="Z207" s="194"/>
      <c r="AA207" s="194"/>
      <c r="AB207" s="194"/>
      <c r="AC207" s="194"/>
      <c r="AD207" s="194"/>
    </row>
    <row r="208" ht="15.75" customHeight="1">
      <c r="A208" s="194"/>
      <c r="B208" s="194"/>
      <c r="C208" s="194"/>
      <c r="D208" s="395"/>
      <c r="E208" s="22"/>
      <c r="F208" s="22"/>
      <c r="G208" s="22"/>
      <c r="H208" s="22"/>
      <c r="I208" s="22"/>
      <c r="J208" s="396"/>
      <c r="K208" s="397"/>
      <c r="L208" s="22"/>
      <c r="M208" s="397"/>
      <c r="N208" s="22"/>
      <c r="O208" s="398"/>
      <c r="P208" s="22"/>
      <c r="Q208" s="397"/>
      <c r="R208" s="22"/>
      <c r="S208" s="22"/>
      <c r="T208" s="22"/>
      <c r="U208" s="22"/>
      <c r="V208" s="156"/>
      <c r="W208" s="194"/>
      <c r="X208" s="194"/>
      <c r="Y208" s="194"/>
      <c r="Z208" s="194"/>
      <c r="AA208" s="194"/>
      <c r="AB208" s="194"/>
      <c r="AC208" s="194"/>
      <c r="AD208" s="194"/>
    </row>
    <row r="209" ht="15.75" customHeight="1">
      <c r="A209" s="194"/>
      <c r="B209" s="194"/>
      <c r="C209" s="194"/>
      <c r="D209" s="391"/>
      <c r="J209" s="392"/>
      <c r="K209" s="393"/>
      <c r="L209" s="22"/>
      <c r="M209" s="393"/>
      <c r="N209" s="22"/>
      <c r="O209" s="394"/>
      <c r="P209" s="22"/>
      <c r="Q209" s="393"/>
      <c r="R209" s="22"/>
      <c r="S209" s="22"/>
      <c r="T209" s="22"/>
      <c r="U209" s="22"/>
      <c r="V209" s="156"/>
      <c r="W209" s="194"/>
      <c r="X209" s="194"/>
      <c r="Y209" s="194"/>
      <c r="Z209" s="194"/>
      <c r="AA209" s="194"/>
      <c r="AB209" s="194"/>
      <c r="AC209" s="194"/>
      <c r="AD209" s="194"/>
    </row>
    <row r="210" ht="15.75" customHeight="1">
      <c r="A210" s="194"/>
      <c r="B210" s="194"/>
      <c r="C210" s="194"/>
      <c r="D210" s="395"/>
      <c r="E210" s="22"/>
      <c r="F210" s="22"/>
      <c r="G210" s="22"/>
      <c r="H210" s="22"/>
      <c r="I210" s="22"/>
      <c r="J210" s="396"/>
      <c r="K210" s="397"/>
      <c r="L210" s="22"/>
      <c r="M210" s="397"/>
      <c r="N210" s="22"/>
      <c r="O210" s="398"/>
      <c r="P210" s="22"/>
      <c r="Q210" s="397"/>
      <c r="R210" s="22"/>
      <c r="S210" s="22"/>
      <c r="T210" s="22"/>
      <c r="U210" s="22"/>
      <c r="V210" s="156"/>
      <c r="W210" s="194"/>
      <c r="X210" s="194"/>
      <c r="Y210" s="194"/>
      <c r="Z210" s="194"/>
      <c r="AA210" s="194"/>
      <c r="AB210" s="194"/>
      <c r="AC210" s="194"/>
      <c r="AD210" s="194"/>
    </row>
    <row r="211" ht="15.75" customHeight="1">
      <c r="A211" s="194"/>
      <c r="B211" s="194"/>
      <c r="C211" s="194"/>
      <c r="D211" s="391"/>
      <c r="J211" s="392"/>
      <c r="K211" s="393"/>
      <c r="L211" s="22"/>
      <c r="M211" s="393"/>
      <c r="N211" s="22"/>
      <c r="O211" s="394"/>
      <c r="P211" s="22"/>
      <c r="Q211" s="393"/>
      <c r="R211" s="22"/>
      <c r="S211" s="22"/>
      <c r="T211" s="22"/>
      <c r="U211" s="22"/>
      <c r="V211" s="156"/>
      <c r="W211" s="194"/>
      <c r="X211" s="194"/>
      <c r="Y211" s="194"/>
      <c r="Z211" s="194"/>
      <c r="AA211" s="194"/>
      <c r="AB211" s="194"/>
      <c r="AC211" s="194"/>
      <c r="AD211" s="194"/>
    </row>
    <row r="212" ht="15.75" customHeight="1">
      <c r="A212" s="194"/>
      <c r="B212" s="194"/>
      <c r="C212" s="194"/>
      <c r="D212" s="395"/>
      <c r="E212" s="22"/>
      <c r="F212" s="22"/>
      <c r="G212" s="22"/>
      <c r="H212" s="22"/>
      <c r="I212" s="22"/>
      <c r="J212" s="396"/>
      <c r="K212" s="397"/>
      <c r="L212" s="22"/>
      <c r="M212" s="397"/>
      <c r="N212" s="22"/>
      <c r="O212" s="398"/>
      <c r="P212" s="22"/>
      <c r="Q212" s="397"/>
      <c r="R212" s="22"/>
      <c r="S212" s="22"/>
      <c r="T212" s="22"/>
      <c r="U212" s="22"/>
      <c r="V212" s="156"/>
      <c r="W212" s="194"/>
      <c r="X212" s="194"/>
      <c r="Y212" s="194"/>
      <c r="Z212" s="194"/>
      <c r="AA212" s="194"/>
      <c r="AB212" s="194"/>
      <c r="AC212" s="194"/>
      <c r="AD212" s="194"/>
    </row>
    <row r="213" ht="15.75" customHeight="1">
      <c r="A213" s="194"/>
      <c r="B213" s="194"/>
      <c r="C213" s="194"/>
      <c r="D213" s="391"/>
      <c r="J213" s="392"/>
      <c r="K213" s="393"/>
      <c r="L213" s="22"/>
      <c r="M213" s="393"/>
      <c r="N213" s="22"/>
      <c r="O213" s="394"/>
      <c r="P213" s="22"/>
      <c r="Q213" s="393"/>
      <c r="R213" s="22"/>
      <c r="S213" s="22"/>
      <c r="T213" s="22"/>
      <c r="U213" s="22"/>
      <c r="V213" s="156"/>
      <c r="W213" s="194"/>
      <c r="X213" s="194"/>
      <c r="Y213" s="194"/>
      <c r="Z213" s="194"/>
      <c r="AA213" s="194"/>
      <c r="AB213" s="194"/>
      <c r="AC213" s="194"/>
      <c r="AD213" s="194"/>
    </row>
    <row r="214" ht="15.75" customHeight="1">
      <c r="A214" s="194"/>
      <c r="B214" s="194"/>
      <c r="C214" s="194"/>
      <c r="D214" s="395"/>
      <c r="E214" s="22"/>
      <c r="F214" s="22"/>
      <c r="G214" s="22"/>
      <c r="H214" s="22"/>
      <c r="I214" s="22"/>
      <c r="J214" s="396"/>
      <c r="K214" s="397"/>
      <c r="L214" s="22"/>
      <c r="M214" s="397"/>
      <c r="N214" s="22"/>
      <c r="O214" s="398"/>
      <c r="P214" s="22"/>
      <c r="Q214" s="397"/>
      <c r="R214" s="22"/>
      <c r="S214" s="22"/>
      <c r="T214" s="22"/>
      <c r="U214" s="22"/>
      <c r="V214" s="156"/>
      <c r="W214" s="194"/>
      <c r="X214" s="194"/>
      <c r="Y214" s="194"/>
      <c r="Z214" s="194"/>
      <c r="AA214" s="194"/>
      <c r="AB214" s="194"/>
      <c r="AC214" s="194"/>
      <c r="AD214" s="194"/>
    </row>
    <row r="215" ht="15.75" customHeight="1">
      <c r="A215" s="194"/>
      <c r="B215" s="194"/>
      <c r="C215" s="194"/>
      <c r="D215" s="391"/>
      <c r="J215" s="392"/>
      <c r="K215" s="393"/>
      <c r="L215" s="22"/>
      <c r="M215" s="393"/>
      <c r="N215" s="22"/>
      <c r="O215" s="394"/>
      <c r="P215" s="22"/>
      <c r="Q215" s="393"/>
      <c r="R215" s="22"/>
      <c r="S215" s="22"/>
      <c r="T215" s="22"/>
      <c r="U215" s="22"/>
      <c r="V215" s="156"/>
      <c r="W215" s="194"/>
      <c r="X215" s="194"/>
      <c r="Y215" s="194"/>
      <c r="Z215" s="194"/>
      <c r="AA215" s="194"/>
      <c r="AB215" s="194"/>
      <c r="AC215" s="194"/>
      <c r="AD215" s="194"/>
    </row>
    <row r="216" ht="15.75" customHeight="1">
      <c r="A216" s="194"/>
      <c r="B216" s="194"/>
      <c r="C216" s="194"/>
      <c r="D216" s="395"/>
      <c r="E216" s="22"/>
      <c r="F216" s="22"/>
      <c r="G216" s="22"/>
      <c r="H216" s="22"/>
      <c r="I216" s="22"/>
      <c r="J216" s="396"/>
      <c r="K216" s="397"/>
      <c r="L216" s="22"/>
      <c r="M216" s="397"/>
      <c r="N216" s="22"/>
      <c r="O216" s="398"/>
      <c r="P216" s="22"/>
      <c r="Q216" s="397"/>
      <c r="R216" s="22"/>
      <c r="S216" s="22"/>
      <c r="T216" s="22"/>
      <c r="U216" s="22"/>
      <c r="V216" s="156"/>
      <c r="W216" s="194"/>
      <c r="X216" s="194"/>
      <c r="Y216" s="194"/>
      <c r="Z216" s="194"/>
      <c r="AA216" s="194"/>
      <c r="AB216" s="194"/>
      <c r="AC216" s="194"/>
      <c r="AD216" s="194"/>
    </row>
    <row r="217" ht="15.75" customHeight="1">
      <c r="A217" s="194"/>
      <c r="B217" s="194"/>
      <c r="C217" s="194"/>
      <c r="D217" s="391"/>
      <c r="J217" s="392"/>
      <c r="K217" s="393"/>
      <c r="L217" s="22"/>
      <c r="M217" s="393"/>
      <c r="N217" s="22"/>
      <c r="O217" s="394"/>
      <c r="P217" s="22"/>
      <c r="Q217" s="393"/>
      <c r="R217" s="22"/>
      <c r="S217" s="22"/>
      <c r="T217" s="22"/>
      <c r="U217" s="22"/>
      <c r="V217" s="156"/>
      <c r="W217" s="194"/>
      <c r="X217" s="194"/>
      <c r="Y217" s="194"/>
      <c r="Z217" s="194"/>
      <c r="AA217" s="194"/>
      <c r="AB217" s="194"/>
      <c r="AC217" s="194"/>
      <c r="AD217" s="194"/>
    </row>
    <row r="218" ht="15.75" customHeight="1">
      <c r="A218" s="194"/>
      <c r="B218" s="194"/>
      <c r="C218" s="194"/>
      <c r="D218" s="395"/>
      <c r="E218" s="22"/>
      <c r="F218" s="22"/>
      <c r="G218" s="22"/>
      <c r="H218" s="22"/>
      <c r="I218" s="22"/>
      <c r="J218" s="396"/>
      <c r="K218" s="397"/>
      <c r="L218" s="22"/>
      <c r="M218" s="397"/>
      <c r="N218" s="22"/>
      <c r="O218" s="398"/>
      <c r="P218" s="22"/>
      <c r="Q218" s="397"/>
      <c r="R218" s="22"/>
      <c r="S218" s="22"/>
      <c r="T218" s="22"/>
      <c r="U218" s="22"/>
      <c r="V218" s="156"/>
      <c r="W218" s="194"/>
      <c r="X218" s="194"/>
      <c r="Y218" s="194"/>
      <c r="Z218" s="194"/>
      <c r="AA218" s="194"/>
      <c r="AB218" s="194"/>
      <c r="AC218" s="194"/>
      <c r="AD218" s="194"/>
    </row>
    <row r="219" ht="15.75" customHeight="1">
      <c r="A219" s="194"/>
      <c r="B219" s="194"/>
      <c r="C219" s="194"/>
      <c r="D219" s="391"/>
      <c r="J219" s="392"/>
      <c r="K219" s="393"/>
      <c r="L219" s="22"/>
      <c r="M219" s="393"/>
      <c r="N219" s="22"/>
      <c r="O219" s="394"/>
      <c r="P219" s="22"/>
      <c r="Q219" s="393"/>
      <c r="R219" s="22"/>
      <c r="S219" s="22"/>
      <c r="T219" s="22"/>
      <c r="U219" s="22"/>
      <c r="V219" s="156"/>
      <c r="W219" s="194"/>
      <c r="X219" s="194"/>
      <c r="Y219" s="194"/>
      <c r="Z219" s="194"/>
      <c r="AA219" s="194"/>
      <c r="AB219" s="194"/>
      <c r="AC219" s="194"/>
      <c r="AD219" s="194"/>
    </row>
    <row r="220" ht="15.75" customHeight="1">
      <c r="A220" s="194"/>
      <c r="B220" s="194"/>
      <c r="C220" s="194"/>
      <c r="D220" s="395"/>
      <c r="E220" s="22"/>
      <c r="F220" s="22"/>
      <c r="G220" s="22"/>
      <c r="H220" s="22"/>
      <c r="I220" s="22"/>
      <c r="J220" s="396"/>
      <c r="K220" s="397"/>
      <c r="L220" s="22"/>
      <c r="M220" s="397"/>
      <c r="N220" s="22"/>
      <c r="O220" s="398"/>
      <c r="P220" s="22"/>
      <c r="Q220" s="397"/>
      <c r="R220" s="22"/>
      <c r="S220" s="22"/>
      <c r="T220" s="22"/>
      <c r="U220" s="22"/>
      <c r="V220" s="156"/>
      <c r="W220" s="194"/>
      <c r="X220" s="194"/>
      <c r="Y220" s="194"/>
      <c r="Z220" s="194"/>
      <c r="AA220" s="194"/>
      <c r="AB220" s="194"/>
      <c r="AC220" s="194"/>
      <c r="AD220" s="194"/>
    </row>
    <row r="221" ht="15.75" customHeight="1">
      <c r="A221" s="194"/>
      <c r="B221" s="194"/>
      <c r="C221" s="194"/>
      <c r="D221" s="391"/>
      <c r="J221" s="392"/>
      <c r="K221" s="393"/>
      <c r="L221" s="22"/>
      <c r="M221" s="393"/>
      <c r="N221" s="22"/>
      <c r="O221" s="394"/>
      <c r="P221" s="22"/>
      <c r="Q221" s="393"/>
      <c r="R221" s="22"/>
      <c r="S221" s="22"/>
      <c r="T221" s="22"/>
      <c r="U221" s="22"/>
      <c r="V221" s="156"/>
      <c r="W221" s="194"/>
      <c r="X221" s="194"/>
      <c r="Y221" s="194"/>
      <c r="Z221" s="194"/>
      <c r="AA221" s="194"/>
      <c r="AB221" s="194"/>
      <c r="AC221" s="194"/>
      <c r="AD221" s="194"/>
    </row>
    <row r="222" ht="15.75" customHeight="1">
      <c r="A222" s="194"/>
      <c r="B222" s="194"/>
      <c r="C222" s="194"/>
      <c r="D222" s="395"/>
      <c r="E222" s="22"/>
      <c r="F222" s="22"/>
      <c r="G222" s="22"/>
      <c r="H222" s="22"/>
      <c r="I222" s="22"/>
      <c r="J222" s="396"/>
      <c r="K222" s="397"/>
      <c r="L222" s="22"/>
      <c r="M222" s="397"/>
      <c r="N222" s="22"/>
      <c r="O222" s="398"/>
      <c r="P222" s="22"/>
      <c r="Q222" s="397"/>
      <c r="R222" s="22"/>
      <c r="S222" s="22"/>
      <c r="T222" s="22"/>
      <c r="U222" s="22"/>
      <c r="V222" s="156"/>
      <c r="W222" s="194"/>
      <c r="X222" s="194"/>
      <c r="Y222" s="194"/>
      <c r="Z222" s="194"/>
      <c r="AA222" s="194"/>
      <c r="AB222" s="194"/>
      <c r="AC222" s="194"/>
      <c r="AD222" s="194"/>
    </row>
    <row r="223" ht="15.75" customHeight="1">
      <c r="A223" s="194"/>
      <c r="B223" s="194"/>
      <c r="C223" s="194"/>
      <c r="D223" s="391"/>
      <c r="J223" s="392"/>
      <c r="K223" s="393"/>
      <c r="L223" s="22"/>
      <c r="M223" s="393"/>
      <c r="N223" s="22"/>
      <c r="O223" s="394"/>
      <c r="P223" s="22"/>
      <c r="Q223" s="393"/>
      <c r="R223" s="22"/>
      <c r="S223" s="22"/>
      <c r="T223" s="22"/>
      <c r="U223" s="22"/>
      <c r="V223" s="156"/>
      <c r="W223" s="194"/>
      <c r="X223" s="194"/>
      <c r="Y223" s="194"/>
      <c r="Z223" s="194"/>
      <c r="AA223" s="194"/>
      <c r="AB223" s="194"/>
      <c r="AC223" s="194"/>
      <c r="AD223" s="194"/>
    </row>
    <row r="224" ht="15.75" customHeight="1">
      <c r="A224" s="194"/>
      <c r="B224" s="194"/>
      <c r="C224" s="194"/>
      <c r="D224" s="395"/>
      <c r="E224" s="22"/>
      <c r="F224" s="22"/>
      <c r="G224" s="22"/>
      <c r="H224" s="22"/>
      <c r="I224" s="22"/>
      <c r="J224" s="396"/>
      <c r="K224" s="397"/>
      <c r="L224" s="22"/>
      <c r="M224" s="397"/>
      <c r="N224" s="22"/>
      <c r="O224" s="398"/>
      <c r="P224" s="22"/>
      <c r="Q224" s="397"/>
      <c r="R224" s="22"/>
      <c r="S224" s="22"/>
      <c r="T224" s="22"/>
      <c r="U224" s="22"/>
      <c r="V224" s="156"/>
      <c r="W224" s="194"/>
      <c r="X224" s="194"/>
      <c r="Y224" s="194"/>
      <c r="Z224" s="194"/>
      <c r="AA224" s="194"/>
      <c r="AB224" s="194"/>
      <c r="AC224" s="194"/>
      <c r="AD224" s="194"/>
    </row>
    <row r="225" ht="15.75" customHeight="1">
      <c r="A225" s="194"/>
      <c r="B225" s="194"/>
      <c r="C225" s="194"/>
      <c r="D225" s="391"/>
      <c r="J225" s="392"/>
      <c r="K225" s="393"/>
      <c r="L225" s="22"/>
      <c r="M225" s="393"/>
      <c r="N225" s="22"/>
      <c r="O225" s="394"/>
      <c r="P225" s="22"/>
      <c r="Q225" s="393"/>
      <c r="R225" s="22"/>
      <c r="S225" s="22"/>
      <c r="T225" s="22"/>
      <c r="U225" s="22"/>
      <c r="V225" s="156"/>
      <c r="W225" s="194"/>
      <c r="X225" s="194"/>
      <c r="Y225" s="194"/>
      <c r="Z225" s="194"/>
      <c r="AA225" s="194"/>
      <c r="AB225" s="194"/>
      <c r="AC225" s="194"/>
      <c r="AD225" s="194"/>
    </row>
    <row r="226" ht="15.75" customHeight="1">
      <c r="A226" s="194"/>
      <c r="B226" s="194"/>
      <c r="C226" s="194"/>
      <c r="D226" s="395"/>
      <c r="E226" s="22"/>
      <c r="F226" s="22"/>
      <c r="G226" s="22"/>
      <c r="H226" s="22"/>
      <c r="I226" s="22"/>
      <c r="J226" s="396"/>
      <c r="K226" s="397"/>
      <c r="L226" s="22"/>
      <c r="M226" s="397"/>
      <c r="N226" s="22"/>
      <c r="O226" s="398"/>
      <c r="P226" s="22"/>
      <c r="Q226" s="397"/>
      <c r="R226" s="22"/>
      <c r="S226" s="22"/>
      <c r="T226" s="22"/>
      <c r="U226" s="22"/>
      <c r="V226" s="156"/>
      <c r="W226" s="194"/>
      <c r="X226" s="194"/>
      <c r="Y226" s="194"/>
      <c r="Z226" s="194"/>
      <c r="AA226" s="194"/>
      <c r="AB226" s="194"/>
      <c r="AC226" s="194"/>
      <c r="AD226" s="194"/>
    </row>
    <row r="227" ht="15.75" customHeight="1">
      <c r="A227" s="194"/>
      <c r="B227" s="194"/>
      <c r="C227" s="194"/>
      <c r="D227" s="391"/>
      <c r="J227" s="392"/>
      <c r="K227" s="393"/>
      <c r="L227" s="22"/>
      <c r="M227" s="393"/>
      <c r="N227" s="22"/>
      <c r="O227" s="394"/>
      <c r="P227" s="22"/>
      <c r="Q227" s="393"/>
      <c r="R227" s="22"/>
      <c r="S227" s="22"/>
      <c r="T227" s="22"/>
      <c r="U227" s="22"/>
      <c r="V227" s="156"/>
      <c r="W227" s="194"/>
      <c r="X227" s="194"/>
      <c r="Y227" s="194"/>
      <c r="Z227" s="194"/>
      <c r="AA227" s="194"/>
      <c r="AB227" s="194"/>
      <c r="AC227" s="194"/>
      <c r="AD227" s="194"/>
    </row>
    <row r="228" ht="15.75" customHeight="1">
      <c r="A228" s="194"/>
      <c r="B228" s="194"/>
      <c r="C228" s="194"/>
      <c r="D228" s="395"/>
      <c r="E228" s="22"/>
      <c r="F228" s="22"/>
      <c r="G228" s="22"/>
      <c r="H228" s="22"/>
      <c r="I228" s="22"/>
      <c r="J228" s="396"/>
      <c r="K228" s="397"/>
      <c r="L228" s="22"/>
      <c r="M228" s="397"/>
      <c r="N228" s="22"/>
      <c r="O228" s="398"/>
      <c r="P228" s="22"/>
      <c r="Q228" s="397"/>
      <c r="R228" s="22"/>
      <c r="S228" s="22"/>
      <c r="T228" s="22"/>
      <c r="U228" s="22"/>
      <c r="V228" s="156"/>
      <c r="W228" s="194"/>
      <c r="X228" s="194"/>
      <c r="Y228" s="194"/>
      <c r="Z228" s="194"/>
      <c r="AA228" s="194"/>
      <c r="AB228" s="194"/>
      <c r="AC228" s="194"/>
      <c r="AD228" s="194"/>
    </row>
    <row r="229" ht="15.75" customHeight="1">
      <c r="A229" s="194"/>
      <c r="B229" s="194"/>
      <c r="C229" s="194"/>
      <c r="D229" s="391"/>
      <c r="J229" s="392"/>
      <c r="K229" s="393"/>
      <c r="L229" s="22"/>
      <c r="M229" s="393"/>
      <c r="N229" s="22"/>
      <c r="O229" s="394"/>
      <c r="P229" s="22"/>
      <c r="Q229" s="393"/>
      <c r="R229" s="22"/>
      <c r="S229" s="22"/>
      <c r="T229" s="22"/>
      <c r="U229" s="22"/>
      <c r="V229" s="156"/>
      <c r="W229" s="194"/>
      <c r="X229" s="194"/>
      <c r="Y229" s="194"/>
      <c r="Z229" s="194"/>
      <c r="AA229" s="194"/>
      <c r="AB229" s="194"/>
      <c r="AC229" s="194"/>
      <c r="AD229" s="194"/>
    </row>
    <row r="230" ht="15.75" customHeight="1">
      <c r="A230" s="194"/>
      <c r="B230" s="194"/>
      <c r="C230" s="194"/>
      <c r="D230" s="287"/>
      <c r="E230" s="22"/>
      <c r="F230" s="22"/>
      <c r="G230" s="22"/>
      <c r="H230" s="22"/>
      <c r="I230" s="22"/>
      <c r="J230" s="396"/>
      <c r="K230" s="397"/>
      <c r="L230" s="22"/>
      <c r="M230" s="397"/>
      <c r="N230" s="22"/>
      <c r="O230" s="398"/>
      <c r="P230" s="22"/>
      <c r="Q230" s="397"/>
      <c r="R230" s="22"/>
      <c r="S230" s="22"/>
      <c r="T230" s="22"/>
      <c r="U230" s="22"/>
      <c r="V230" s="156"/>
      <c r="W230" s="194"/>
      <c r="X230" s="194"/>
      <c r="Y230" s="194"/>
      <c r="Z230" s="194"/>
      <c r="AA230" s="194"/>
      <c r="AB230" s="194"/>
      <c r="AC230" s="194"/>
      <c r="AD230" s="194"/>
    </row>
    <row r="231" ht="15.75" customHeight="1">
      <c r="A231" s="194"/>
      <c r="B231" s="194"/>
      <c r="C231" s="194"/>
      <c r="D231" s="425"/>
      <c r="E231" s="68"/>
      <c r="F231" s="68"/>
      <c r="G231" s="68"/>
      <c r="H231" s="68"/>
      <c r="I231" s="68"/>
      <c r="J231" s="426"/>
      <c r="K231" s="427"/>
      <c r="L231" s="325"/>
      <c r="M231" s="427"/>
      <c r="N231" s="325"/>
      <c r="O231" s="428"/>
      <c r="P231" s="325"/>
      <c r="Q231" s="427"/>
      <c r="R231" s="325"/>
      <c r="S231" s="325"/>
      <c r="T231" s="325"/>
      <c r="U231" s="325"/>
      <c r="V231" s="184"/>
      <c r="W231" s="194"/>
      <c r="X231" s="194"/>
      <c r="Y231" s="194"/>
      <c r="Z231" s="194"/>
      <c r="AA231" s="194"/>
      <c r="AB231" s="194"/>
      <c r="AC231" s="194"/>
      <c r="AD231" s="194"/>
    </row>
    <row r="232" ht="15.75" customHeight="1">
      <c r="A232" s="194"/>
      <c r="B232" s="194"/>
      <c r="C232" s="194"/>
      <c r="D232" s="194"/>
      <c r="E232" s="194"/>
      <c r="F232" s="194"/>
      <c r="G232" s="429"/>
      <c r="H232" s="194"/>
      <c r="I232" s="194"/>
      <c r="J232" s="194"/>
      <c r="K232" s="194"/>
      <c r="L232" s="194"/>
      <c r="M232" s="194"/>
      <c r="N232" s="194"/>
      <c r="O232" s="194"/>
      <c r="P232" s="194"/>
      <c r="Q232" s="194"/>
      <c r="R232" s="194"/>
      <c r="S232" s="194"/>
      <c r="T232" s="194"/>
      <c r="U232" s="194"/>
      <c r="V232" s="194"/>
      <c r="W232" s="194"/>
      <c r="X232" s="194"/>
      <c r="Y232" s="194"/>
      <c r="Z232" s="194"/>
      <c r="AA232" s="194"/>
      <c r="AB232" s="194"/>
      <c r="AC232" s="194"/>
      <c r="AD232" s="194"/>
    </row>
    <row r="233" ht="15.75" customHeight="1">
      <c r="A233" s="194"/>
      <c r="B233" s="194"/>
      <c r="C233" s="194"/>
      <c r="D233" s="194"/>
      <c r="E233" s="194"/>
      <c r="F233" s="194"/>
      <c r="G233" s="429"/>
      <c r="H233" s="194"/>
      <c r="I233" s="194"/>
      <c r="J233" s="194"/>
      <c r="K233" s="194"/>
      <c r="L233" s="194"/>
      <c r="M233" s="194"/>
      <c r="N233" s="194"/>
      <c r="O233" s="194"/>
      <c r="P233" s="194"/>
      <c r="Q233" s="194"/>
      <c r="R233" s="194"/>
      <c r="S233" s="194"/>
      <c r="T233" s="194"/>
      <c r="U233" s="194"/>
      <c r="V233" s="194"/>
      <c r="W233" s="194"/>
      <c r="X233" s="194"/>
      <c r="Y233" s="194"/>
      <c r="Z233" s="194"/>
      <c r="AA233" s="194"/>
      <c r="AB233" s="194"/>
      <c r="AC233" s="194"/>
      <c r="AD233" s="194"/>
    </row>
    <row r="234" ht="15.75" customHeight="1">
      <c r="A234" s="194"/>
      <c r="B234" s="194"/>
      <c r="C234" s="194"/>
      <c r="D234" s="194"/>
      <c r="E234" s="194"/>
      <c r="F234" s="194"/>
      <c r="G234" s="429"/>
      <c r="H234" s="194"/>
      <c r="I234" s="194"/>
      <c r="J234" s="194"/>
      <c r="K234" s="194"/>
      <c r="L234" s="194"/>
      <c r="M234" s="194"/>
      <c r="N234" s="194"/>
      <c r="O234" s="194"/>
      <c r="P234" s="194"/>
      <c r="Q234" s="194"/>
      <c r="R234" s="194"/>
      <c r="S234" s="194"/>
      <c r="T234" s="194"/>
      <c r="U234" s="194"/>
      <c r="V234" s="194"/>
      <c r="W234" s="194"/>
      <c r="X234" s="194"/>
      <c r="Y234" s="194"/>
      <c r="Z234" s="194"/>
      <c r="AA234" s="194"/>
      <c r="AB234" s="194"/>
      <c r="AC234" s="194"/>
      <c r="AD234" s="194"/>
    </row>
    <row r="235" ht="15.75" customHeight="1">
      <c r="A235" s="194"/>
      <c r="B235" s="194"/>
      <c r="C235" s="194"/>
      <c r="D235" s="194"/>
      <c r="E235" s="194"/>
      <c r="F235" s="194"/>
      <c r="G235" s="429"/>
      <c r="H235" s="194"/>
      <c r="I235" s="194"/>
      <c r="J235" s="194"/>
      <c r="K235" s="194"/>
      <c r="L235" s="194"/>
      <c r="M235" s="194"/>
      <c r="N235" s="194"/>
      <c r="O235" s="194"/>
      <c r="P235" s="194"/>
      <c r="Q235" s="194"/>
      <c r="R235" s="194"/>
      <c r="S235" s="194"/>
      <c r="T235" s="194"/>
      <c r="U235" s="194"/>
      <c r="V235" s="194"/>
      <c r="W235" s="194"/>
      <c r="X235" s="194"/>
      <c r="Y235" s="194"/>
      <c r="Z235" s="194"/>
      <c r="AA235" s="194"/>
      <c r="AB235" s="194"/>
      <c r="AC235" s="194"/>
      <c r="AD235" s="194"/>
    </row>
    <row r="236" ht="15.75" customHeight="1">
      <c r="A236" s="194"/>
      <c r="B236" s="194"/>
      <c r="C236" s="194"/>
      <c r="D236" s="194"/>
      <c r="E236" s="194"/>
      <c r="F236" s="194"/>
      <c r="G236" s="429"/>
      <c r="H236" s="194"/>
      <c r="I236" s="194"/>
      <c r="J236" s="194"/>
      <c r="K236" s="194"/>
      <c r="L236" s="194"/>
      <c r="M236" s="194"/>
      <c r="N236" s="194"/>
      <c r="O236" s="194"/>
      <c r="P236" s="194"/>
      <c r="Q236" s="194"/>
      <c r="R236" s="194"/>
      <c r="S236" s="194"/>
      <c r="T236" s="194"/>
      <c r="U236" s="194"/>
      <c r="V236" s="194"/>
      <c r="W236" s="194"/>
      <c r="X236" s="194"/>
      <c r="Y236" s="194"/>
      <c r="Z236" s="194"/>
      <c r="AA236" s="194"/>
      <c r="AB236" s="194"/>
      <c r="AC236" s="194"/>
      <c r="AD236" s="194"/>
    </row>
    <row r="237" ht="15.75" customHeight="1">
      <c r="A237" s="194"/>
      <c r="B237" s="194"/>
      <c r="C237" s="194"/>
      <c r="D237" s="194"/>
      <c r="E237" s="194"/>
      <c r="F237" s="194"/>
      <c r="G237" s="429"/>
      <c r="H237" s="194"/>
      <c r="I237" s="194"/>
      <c r="J237" s="194"/>
      <c r="K237" s="194"/>
      <c r="L237" s="194"/>
      <c r="M237" s="194"/>
      <c r="N237" s="194"/>
      <c r="O237" s="194"/>
      <c r="P237" s="194"/>
      <c r="Q237" s="194"/>
      <c r="R237" s="194"/>
      <c r="S237" s="194"/>
      <c r="T237" s="194"/>
      <c r="U237" s="194"/>
      <c r="V237" s="194"/>
      <c r="W237" s="194"/>
      <c r="X237" s="194"/>
      <c r="Y237" s="194"/>
      <c r="Z237" s="194"/>
      <c r="AA237" s="194"/>
      <c r="AB237" s="194"/>
      <c r="AC237" s="194"/>
      <c r="AD237" s="194"/>
    </row>
    <row r="238" ht="15.75" customHeight="1">
      <c r="A238" s="194"/>
      <c r="B238" s="194"/>
      <c r="C238" s="194"/>
      <c r="D238" s="194"/>
      <c r="E238" s="194"/>
      <c r="F238" s="194"/>
      <c r="G238" s="429"/>
      <c r="H238" s="194"/>
      <c r="I238" s="194"/>
      <c r="J238" s="194"/>
      <c r="K238" s="194"/>
      <c r="L238" s="194"/>
      <c r="M238" s="194"/>
      <c r="N238" s="194"/>
      <c r="O238" s="194"/>
      <c r="P238" s="194"/>
      <c r="Q238" s="194"/>
      <c r="R238" s="194"/>
      <c r="S238" s="194"/>
      <c r="T238" s="194"/>
      <c r="U238" s="194"/>
      <c r="V238" s="194"/>
      <c r="W238" s="194"/>
      <c r="X238" s="194"/>
      <c r="Y238" s="194"/>
      <c r="Z238" s="194"/>
      <c r="AA238" s="194"/>
      <c r="AB238" s="194"/>
      <c r="AC238" s="194"/>
      <c r="AD238" s="194"/>
    </row>
    <row r="239" ht="15.75" customHeight="1">
      <c r="A239" s="194"/>
      <c r="B239" s="194"/>
      <c r="C239" s="194"/>
      <c r="D239" s="194"/>
      <c r="E239" s="194"/>
      <c r="F239" s="194"/>
      <c r="G239" s="429"/>
      <c r="H239" s="194"/>
      <c r="I239" s="194"/>
      <c r="J239" s="194"/>
      <c r="K239" s="194"/>
      <c r="L239" s="194"/>
      <c r="M239" s="194"/>
      <c r="N239" s="194"/>
      <c r="O239" s="194"/>
      <c r="P239" s="194"/>
      <c r="Q239" s="194"/>
      <c r="R239" s="194"/>
      <c r="S239" s="194"/>
      <c r="T239" s="194"/>
      <c r="U239" s="194"/>
      <c r="V239" s="194"/>
      <c r="W239" s="194"/>
      <c r="X239" s="194"/>
      <c r="Y239" s="194"/>
      <c r="Z239" s="194"/>
      <c r="AA239" s="194"/>
      <c r="AB239" s="194"/>
      <c r="AC239" s="194"/>
      <c r="AD239" s="194"/>
    </row>
    <row r="240" ht="15.75" customHeight="1">
      <c r="A240" s="194"/>
      <c r="B240" s="194"/>
      <c r="C240" s="194"/>
      <c r="D240" s="194"/>
      <c r="E240" s="194"/>
      <c r="F240" s="194"/>
      <c r="G240" s="429"/>
      <c r="H240" s="194"/>
      <c r="I240" s="194"/>
      <c r="J240" s="194"/>
      <c r="K240" s="194"/>
      <c r="L240" s="194"/>
      <c r="M240" s="194"/>
      <c r="N240" s="194"/>
      <c r="O240" s="194"/>
      <c r="P240" s="194"/>
      <c r="Q240" s="194"/>
      <c r="R240" s="194"/>
      <c r="S240" s="194"/>
      <c r="T240" s="194"/>
      <c r="U240" s="194"/>
      <c r="V240" s="194"/>
      <c r="W240" s="194"/>
      <c r="X240" s="194"/>
      <c r="Y240" s="194"/>
      <c r="Z240" s="194"/>
      <c r="AA240" s="194"/>
      <c r="AB240" s="194"/>
      <c r="AC240" s="194"/>
      <c r="AD240" s="194"/>
    </row>
    <row r="241" ht="15.75" customHeight="1">
      <c r="A241" s="194"/>
      <c r="B241" s="194"/>
      <c r="C241" s="194"/>
      <c r="D241" s="194"/>
      <c r="E241" s="194"/>
      <c r="F241" s="194"/>
      <c r="G241" s="429"/>
      <c r="H241" s="194"/>
      <c r="I241" s="194"/>
      <c r="J241" s="194"/>
      <c r="K241" s="194"/>
      <c r="L241" s="194"/>
      <c r="M241" s="194"/>
      <c r="N241" s="194"/>
      <c r="O241" s="194"/>
      <c r="P241" s="194"/>
      <c r="Q241" s="194"/>
      <c r="R241" s="194"/>
      <c r="S241" s="194"/>
      <c r="T241" s="194"/>
      <c r="U241" s="194"/>
      <c r="V241" s="194"/>
      <c r="W241" s="194"/>
      <c r="X241" s="194"/>
      <c r="Y241" s="194"/>
      <c r="Z241" s="194"/>
      <c r="AA241" s="194"/>
      <c r="AB241" s="194"/>
      <c r="AC241" s="194"/>
      <c r="AD241" s="194"/>
    </row>
    <row r="242" ht="15.75" customHeight="1">
      <c r="A242" s="194"/>
      <c r="B242" s="194"/>
      <c r="C242" s="194"/>
      <c r="D242" s="194"/>
      <c r="E242" s="194"/>
      <c r="F242" s="194"/>
      <c r="G242" s="429"/>
      <c r="H242" s="194"/>
      <c r="I242" s="194"/>
      <c r="J242" s="194"/>
      <c r="K242" s="194"/>
      <c r="L242" s="194"/>
      <c r="M242" s="194"/>
      <c r="N242" s="194"/>
      <c r="O242" s="194"/>
      <c r="P242" s="194"/>
      <c r="Q242" s="194"/>
      <c r="R242" s="194"/>
      <c r="S242" s="194"/>
      <c r="T242" s="194"/>
      <c r="U242" s="194"/>
      <c r="V242" s="194"/>
      <c r="W242" s="194"/>
      <c r="X242" s="194"/>
      <c r="Y242" s="194"/>
      <c r="Z242" s="194"/>
      <c r="AA242" s="194"/>
      <c r="AB242" s="194"/>
      <c r="AC242" s="194"/>
      <c r="AD242" s="194"/>
    </row>
    <row r="243" ht="15.75" customHeight="1">
      <c r="A243" s="194"/>
      <c r="B243" s="194"/>
      <c r="C243" s="194"/>
      <c r="D243" s="194"/>
      <c r="E243" s="194"/>
      <c r="F243" s="194"/>
      <c r="G243" s="429"/>
      <c r="H243" s="194"/>
      <c r="I243" s="194"/>
      <c r="J243" s="194"/>
      <c r="K243" s="194"/>
      <c r="L243" s="194"/>
      <c r="M243" s="194"/>
      <c r="N243" s="194"/>
      <c r="O243" s="194"/>
      <c r="P243" s="194"/>
      <c r="Q243" s="194"/>
      <c r="R243" s="194"/>
      <c r="S243" s="194"/>
      <c r="T243" s="194"/>
      <c r="U243" s="194"/>
      <c r="V243" s="194"/>
      <c r="W243" s="194"/>
      <c r="X243" s="194"/>
      <c r="Y243" s="194"/>
      <c r="Z243" s="194"/>
      <c r="AA243" s="194"/>
      <c r="AB243" s="194"/>
      <c r="AC243" s="194"/>
      <c r="AD243" s="194"/>
    </row>
    <row r="244" ht="15.75" customHeight="1">
      <c r="A244" s="194"/>
      <c r="B244" s="194"/>
      <c r="C244" s="194"/>
      <c r="D244" s="194"/>
      <c r="E244" s="194"/>
      <c r="F244" s="194"/>
      <c r="G244" s="429"/>
      <c r="H244" s="194"/>
      <c r="I244" s="194"/>
      <c r="J244" s="194"/>
      <c r="K244" s="194"/>
      <c r="L244" s="194"/>
      <c r="M244" s="194"/>
      <c r="N244" s="194"/>
      <c r="O244" s="194"/>
      <c r="P244" s="194"/>
      <c r="Q244" s="194"/>
      <c r="R244" s="194"/>
      <c r="S244" s="194"/>
      <c r="T244" s="194"/>
      <c r="U244" s="194"/>
      <c r="V244" s="194"/>
      <c r="W244" s="194"/>
      <c r="X244" s="194"/>
      <c r="Y244" s="194"/>
      <c r="Z244" s="194"/>
      <c r="AA244" s="194"/>
      <c r="AB244" s="194"/>
      <c r="AC244" s="194"/>
      <c r="AD244" s="194"/>
    </row>
    <row r="245" ht="15.75" customHeight="1">
      <c r="A245" s="194"/>
      <c r="B245" s="194"/>
      <c r="C245" s="194"/>
      <c r="D245" s="194"/>
      <c r="E245" s="194"/>
      <c r="F245" s="194"/>
      <c r="G245" s="429"/>
      <c r="H245" s="194"/>
      <c r="I245" s="194"/>
      <c r="J245" s="194"/>
      <c r="K245" s="194"/>
      <c r="L245" s="194"/>
      <c r="M245" s="194"/>
      <c r="N245" s="194"/>
      <c r="O245" s="194"/>
      <c r="P245" s="194"/>
      <c r="Q245" s="194"/>
      <c r="R245" s="194"/>
      <c r="S245" s="194"/>
      <c r="T245" s="194"/>
      <c r="U245" s="194"/>
      <c r="V245" s="194"/>
      <c r="W245" s="194"/>
      <c r="X245" s="194"/>
      <c r="Y245" s="194"/>
      <c r="Z245" s="194"/>
      <c r="AA245" s="194"/>
      <c r="AB245" s="194"/>
      <c r="AC245" s="194"/>
      <c r="AD245" s="194"/>
    </row>
    <row r="246" ht="15.75" customHeight="1">
      <c r="A246" s="194"/>
      <c r="B246" s="194"/>
      <c r="C246" s="194"/>
      <c r="D246" s="194"/>
      <c r="E246" s="194"/>
      <c r="F246" s="194"/>
      <c r="G246" s="429"/>
      <c r="H246" s="194"/>
      <c r="I246" s="194"/>
      <c r="J246" s="194"/>
      <c r="K246" s="194"/>
      <c r="L246" s="194"/>
      <c r="M246" s="194"/>
      <c r="N246" s="194"/>
      <c r="O246" s="194"/>
      <c r="P246" s="194"/>
      <c r="Q246" s="194"/>
      <c r="R246" s="194"/>
      <c r="S246" s="194"/>
      <c r="T246" s="194"/>
      <c r="U246" s="194"/>
      <c r="V246" s="194"/>
      <c r="W246" s="194"/>
      <c r="X246" s="194"/>
      <c r="Y246" s="194"/>
      <c r="Z246" s="194"/>
      <c r="AA246" s="194"/>
      <c r="AB246" s="194"/>
      <c r="AC246" s="194"/>
      <c r="AD246" s="194"/>
    </row>
    <row r="247" ht="15.75" customHeight="1">
      <c r="A247" s="194"/>
      <c r="B247" s="194"/>
      <c r="C247" s="194"/>
      <c r="D247" s="194"/>
      <c r="E247" s="194"/>
      <c r="F247" s="194"/>
      <c r="G247" s="429"/>
      <c r="H247" s="194"/>
      <c r="I247" s="194"/>
      <c r="J247" s="194"/>
      <c r="K247" s="194"/>
      <c r="L247" s="194"/>
      <c r="M247" s="194"/>
      <c r="N247" s="194"/>
      <c r="O247" s="194"/>
      <c r="P247" s="194"/>
      <c r="Q247" s="194"/>
      <c r="R247" s="194"/>
      <c r="S247" s="194"/>
      <c r="T247" s="194"/>
      <c r="U247" s="194"/>
      <c r="V247" s="194"/>
      <c r="W247" s="194"/>
      <c r="X247" s="194"/>
      <c r="Y247" s="194"/>
      <c r="Z247" s="194"/>
      <c r="AA247" s="194"/>
      <c r="AB247" s="194"/>
      <c r="AC247" s="194"/>
      <c r="AD247" s="194"/>
    </row>
    <row r="248" ht="15.75" customHeight="1">
      <c r="A248" s="194"/>
      <c r="B248" s="194"/>
      <c r="C248" s="194"/>
      <c r="D248" s="194"/>
      <c r="E248" s="194"/>
      <c r="F248" s="194"/>
      <c r="G248" s="429"/>
      <c r="H248" s="194"/>
      <c r="I248" s="194"/>
      <c r="J248" s="194"/>
      <c r="K248" s="194"/>
      <c r="L248" s="194"/>
      <c r="M248" s="194"/>
      <c r="N248" s="194"/>
      <c r="O248" s="194"/>
      <c r="P248" s="194"/>
      <c r="Q248" s="194"/>
      <c r="R248" s="194"/>
      <c r="S248" s="194"/>
      <c r="T248" s="194"/>
      <c r="U248" s="194"/>
      <c r="V248" s="194"/>
      <c r="W248" s="194"/>
      <c r="X248" s="194"/>
      <c r="Y248" s="194"/>
      <c r="Z248" s="194"/>
      <c r="AA248" s="194"/>
      <c r="AB248" s="194"/>
      <c r="AC248" s="194"/>
      <c r="AD248" s="194"/>
    </row>
    <row r="249" ht="15.75" customHeight="1">
      <c r="A249" s="194"/>
      <c r="B249" s="194"/>
      <c r="C249" s="194"/>
      <c r="D249" s="194"/>
      <c r="E249" s="194"/>
      <c r="F249" s="194"/>
      <c r="G249" s="429"/>
      <c r="H249" s="194"/>
      <c r="I249" s="194"/>
      <c r="J249" s="194"/>
      <c r="K249" s="194"/>
      <c r="L249" s="194"/>
      <c r="M249" s="194"/>
      <c r="N249" s="194"/>
      <c r="O249" s="194"/>
      <c r="P249" s="194"/>
      <c r="Q249" s="194"/>
      <c r="R249" s="194"/>
      <c r="S249" s="194"/>
      <c r="T249" s="194"/>
      <c r="U249" s="194"/>
      <c r="V249" s="194"/>
      <c r="W249" s="194"/>
      <c r="X249" s="194"/>
      <c r="Y249" s="194"/>
      <c r="Z249" s="194"/>
      <c r="AA249" s="194"/>
      <c r="AB249" s="194"/>
      <c r="AC249" s="194"/>
      <c r="AD249" s="194"/>
    </row>
    <row r="250" ht="15.75" customHeight="1">
      <c r="A250" s="194"/>
      <c r="B250" s="194"/>
      <c r="C250" s="194"/>
      <c r="D250" s="194"/>
      <c r="E250" s="194"/>
      <c r="F250" s="194"/>
      <c r="G250" s="429"/>
      <c r="H250" s="194"/>
      <c r="I250" s="194"/>
      <c r="J250" s="194"/>
      <c r="K250" s="194"/>
      <c r="L250" s="194"/>
      <c r="M250" s="194"/>
      <c r="N250" s="194"/>
      <c r="O250" s="194"/>
      <c r="P250" s="194"/>
      <c r="Q250" s="194"/>
      <c r="R250" s="194"/>
      <c r="S250" s="194"/>
      <c r="T250" s="194"/>
      <c r="U250" s="194"/>
      <c r="V250" s="194"/>
      <c r="W250" s="194"/>
      <c r="X250" s="194"/>
      <c r="Y250" s="194"/>
      <c r="Z250" s="194"/>
      <c r="AA250" s="194"/>
      <c r="AB250" s="194"/>
      <c r="AC250" s="194"/>
      <c r="AD250" s="194"/>
    </row>
    <row r="251" ht="15.75" customHeight="1">
      <c r="A251" s="194"/>
      <c r="B251" s="194"/>
      <c r="C251" s="194"/>
      <c r="D251" s="194"/>
      <c r="E251" s="194"/>
      <c r="F251" s="194"/>
      <c r="G251" s="429"/>
      <c r="H251" s="194"/>
      <c r="I251" s="194"/>
      <c r="J251" s="194"/>
      <c r="K251" s="194"/>
      <c r="L251" s="194"/>
      <c r="M251" s="194"/>
      <c r="N251" s="194"/>
      <c r="O251" s="194"/>
      <c r="P251" s="194"/>
      <c r="Q251" s="194"/>
      <c r="R251" s="194"/>
      <c r="S251" s="194"/>
      <c r="T251" s="194"/>
      <c r="U251" s="194"/>
      <c r="V251" s="194"/>
      <c r="W251" s="194"/>
      <c r="X251" s="194"/>
      <c r="Y251" s="194"/>
      <c r="Z251" s="194"/>
      <c r="AA251" s="194"/>
      <c r="AB251" s="194"/>
      <c r="AC251" s="194"/>
      <c r="AD251" s="194"/>
    </row>
    <row r="252" ht="15.75" customHeight="1">
      <c r="A252" s="194"/>
      <c r="B252" s="194"/>
      <c r="C252" s="194"/>
      <c r="D252" s="194"/>
      <c r="E252" s="194"/>
      <c r="F252" s="194"/>
      <c r="G252" s="429"/>
      <c r="H252" s="194"/>
      <c r="I252" s="194"/>
      <c r="J252" s="194"/>
      <c r="K252" s="194"/>
      <c r="L252" s="194"/>
      <c r="M252" s="194"/>
      <c r="N252" s="194"/>
      <c r="O252" s="194"/>
      <c r="P252" s="194"/>
      <c r="Q252" s="194"/>
      <c r="R252" s="194"/>
      <c r="S252" s="194"/>
      <c r="T252" s="194"/>
      <c r="U252" s="194"/>
      <c r="V252" s="194"/>
      <c r="W252" s="194"/>
      <c r="X252" s="194"/>
      <c r="Y252" s="194"/>
      <c r="Z252" s="194"/>
      <c r="AA252" s="194"/>
      <c r="AB252" s="194"/>
      <c r="AC252" s="194"/>
      <c r="AD252" s="194"/>
    </row>
    <row r="253" ht="15.75" customHeight="1">
      <c r="A253" s="194"/>
      <c r="B253" s="194"/>
      <c r="C253" s="194"/>
      <c r="D253" s="194"/>
      <c r="E253" s="194"/>
      <c r="F253" s="194"/>
      <c r="G253" s="429"/>
      <c r="H253" s="194"/>
      <c r="I253" s="194"/>
      <c r="J253" s="194"/>
      <c r="K253" s="194"/>
      <c r="L253" s="194"/>
      <c r="M253" s="194"/>
      <c r="N253" s="194"/>
      <c r="O253" s="194"/>
      <c r="P253" s="194"/>
      <c r="Q253" s="194"/>
      <c r="R253" s="194"/>
      <c r="S253" s="194"/>
      <c r="T253" s="194"/>
      <c r="U253" s="194"/>
      <c r="V253" s="194"/>
      <c r="W253" s="194"/>
      <c r="X253" s="194"/>
      <c r="Y253" s="194"/>
      <c r="Z253" s="194"/>
      <c r="AA253" s="194"/>
      <c r="AB253" s="194"/>
      <c r="AC253" s="194"/>
      <c r="AD253" s="194"/>
    </row>
    <row r="254" ht="15.75" customHeight="1">
      <c r="A254" s="194"/>
      <c r="B254" s="194"/>
      <c r="C254" s="194"/>
      <c r="D254" s="194"/>
      <c r="E254" s="194"/>
      <c r="F254" s="194"/>
      <c r="G254" s="429"/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4"/>
      <c r="S254" s="194"/>
      <c r="T254" s="194"/>
      <c r="U254" s="194"/>
      <c r="V254" s="194"/>
      <c r="W254" s="194"/>
      <c r="X254" s="194"/>
      <c r="Y254" s="194"/>
      <c r="Z254" s="194"/>
      <c r="AA254" s="194"/>
      <c r="AB254" s="194"/>
      <c r="AC254" s="194"/>
      <c r="AD254" s="194"/>
    </row>
    <row r="255" ht="15.75" customHeight="1">
      <c r="A255" s="194"/>
      <c r="B255" s="194"/>
      <c r="C255" s="194"/>
      <c r="D255" s="194"/>
      <c r="E255" s="194"/>
      <c r="F255" s="194"/>
      <c r="G255" s="429"/>
      <c r="H255" s="194"/>
      <c r="I255" s="194"/>
      <c r="J255" s="194"/>
      <c r="K255" s="194"/>
      <c r="L255" s="194"/>
      <c r="M255" s="194"/>
      <c r="N255" s="194"/>
      <c r="O255" s="194"/>
      <c r="P255" s="194"/>
      <c r="Q255" s="194"/>
      <c r="R255" s="194"/>
      <c r="S255" s="194"/>
      <c r="T255" s="194"/>
      <c r="U255" s="194"/>
      <c r="V255" s="194"/>
      <c r="W255" s="194"/>
      <c r="X255" s="194"/>
      <c r="Y255" s="194"/>
      <c r="Z255" s="194"/>
      <c r="AA255" s="194"/>
      <c r="AB255" s="194"/>
      <c r="AC255" s="194"/>
      <c r="AD255" s="194"/>
    </row>
    <row r="256" ht="15.75" customHeight="1">
      <c r="A256" s="194"/>
      <c r="B256" s="194"/>
      <c r="C256" s="194"/>
      <c r="D256" s="194"/>
      <c r="E256" s="194"/>
      <c r="F256" s="194"/>
      <c r="G256" s="429"/>
      <c r="H256" s="194"/>
      <c r="I256" s="194"/>
      <c r="J256" s="194"/>
      <c r="K256" s="194"/>
      <c r="L256" s="194"/>
      <c r="M256" s="194"/>
      <c r="N256" s="194"/>
      <c r="O256" s="194"/>
      <c r="P256" s="194"/>
      <c r="Q256" s="194"/>
      <c r="R256" s="194"/>
      <c r="S256" s="194"/>
      <c r="T256" s="194"/>
      <c r="U256" s="194"/>
      <c r="V256" s="194"/>
      <c r="W256" s="194"/>
      <c r="X256" s="194"/>
      <c r="Y256" s="194"/>
      <c r="Z256" s="194"/>
      <c r="AA256" s="194"/>
      <c r="AB256" s="194"/>
      <c r="AC256" s="194"/>
      <c r="AD256" s="194"/>
    </row>
    <row r="257" ht="15.75" customHeight="1">
      <c r="A257" s="194"/>
      <c r="B257" s="194"/>
      <c r="C257" s="194"/>
      <c r="D257" s="194"/>
      <c r="E257" s="194"/>
      <c r="F257" s="194"/>
      <c r="G257" s="429"/>
      <c r="H257" s="194"/>
      <c r="I257" s="194"/>
      <c r="J257" s="194"/>
      <c r="K257" s="194"/>
      <c r="L257" s="194"/>
      <c r="M257" s="194"/>
      <c r="N257" s="194"/>
      <c r="O257" s="194"/>
      <c r="P257" s="194"/>
      <c r="Q257" s="194"/>
      <c r="R257" s="194"/>
      <c r="S257" s="194"/>
      <c r="T257" s="194"/>
      <c r="U257" s="194"/>
      <c r="V257" s="194"/>
      <c r="W257" s="194"/>
      <c r="X257" s="194"/>
      <c r="Y257" s="194"/>
      <c r="Z257" s="194"/>
      <c r="AA257" s="194"/>
      <c r="AB257" s="194"/>
      <c r="AC257" s="194"/>
      <c r="AD257" s="194"/>
    </row>
    <row r="258" ht="15.75" customHeight="1">
      <c r="A258" s="194"/>
      <c r="B258" s="194"/>
      <c r="C258" s="194"/>
      <c r="D258" s="194"/>
      <c r="E258" s="194"/>
      <c r="F258" s="194"/>
      <c r="G258" s="429"/>
      <c r="H258" s="194"/>
      <c r="I258" s="194"/>
      <c r="J258" s="194"/>
      <c r="K258" s="194"/>
      <c r="L258" s="194"/>
      <c r="M258" s="194"/>
      <c r="N258" s="194"/>
      <c r="O258" s="194"/>
      <c r="P258" s="194"/>
      <c r="Q258" s="194"/>
      <c r="R258" s="194"/>
      <c r="S258" s="194"/>
      <c r="T258" s="194"/>
      <c r="U258" s="194"/>
      <c r="V258" s="194"/>
      <c r="W258" s="194"/>
      <c r="X258" s="194"/>
      <c r="Y258" s="194"/>
      <c r="Z258" s="194"/>
      <c r="AA258" s="194"/>
      <c r="AB258" s="194"/>
      <c r="AC258" s="194"/>
      <c r="AD258" s="194"/>
    </row>
    <row r="259" ht="15.75" customHeight="1">
      <c r="A259" s="194"/>
      <c r="B259" s="194"/>
      <c r="C259" s="194"/>
      <c r="D259" s="194"/>
      <c r="E259" s="194"/>
      <c r="F259" s="194"/>
      <c r="G259" s="429"/>
      <c r="H259" s="194"/>
      <c r="I259" s="194"/>
      <c r="J259" s="194"/>
      <c r="K259" s="194"/>
      <c r="L259" s="194"/>
      <c r="M259" s="194"/>
      <c r="N259" s="194"/>
      <c r="O259" s="194"/>
      <c r="P259" s="194"/>
      <c r="Q259" s="194"/>
      <c r="R259" s="194"/>
      <c r="S259" s="194"/>
      <c r="T259" s="194"/>
      <c r="U259" s="194"/>
      <c r="V259" s="194"/>
      <c r="W259" s="194"/>
      <c r="X259" s="194"/>
      <c r="Y259" s="194"/>
      <c r="Z259" s="194"/>
      <c r="AA259" s="194"/>
      <c r="AB259" s="194"/>
      <c r="AC259" s="194"/>
      <c r="AD259" s="194"/>
    </row>
    <row r="260" ht="15.75" customHeight="1">
      <c r="A260" s="194"/>
      <c r="B260" s="194"/>
      <c r="C260" s="194"/>
      <c r="D260" s="194"/>
      <c r="E260" s="194"/>
      <c r="F260" s="194"/>
      <c r="G260" s="429"/>
      <c r="H260" s="194"/>
      <c r="I260" s="194"/>
      <c r="J260" s="194"/>
      <c r="K260" s="194"/>
      <c r="L260" s="194"/>
      <c r="M260" s="194"/>
      <c r="N260" s="194"/>
      <c r="O260" s="194"/>
      <c r="P260" s="194"/>
      <c r="Q260" s="194"/>
      <c r="R260" s="194"/>
      <c r="S260" s="194"/>
      <c r="T260" s="194"/>
      <c r="U260" s="194"/>
      <c r="V260" s="194"/>
      <c r="W260" s="194"/>
      <c r="X260" s="194"/>
      <c r="Y260" s="194"/>
      <c r="Z260" s="194"/>
      <c r="AA260" s="194"/>
      <c r="AB260" s="194"/>
      <c r="AC260" s="194"/>
      <c r="AD260" s="194"/>
    </row>
    <row r="261" ht="15.75" customHeight="1">
      <c r="A261" s="194"/>
      <c r="B261" s="194"/>
      <c r="C261" s="194"/>
      <c r="D261" s="194"/>
      <c r="E261" s="194"/>
      <c r="F261" s="194"/>
      <c r="G261" s="429"/>
      <c r="H261" s="194"/>
      <c r="I261" s="194"/>
      <c r="J261" s="194"/>
      <c r="K261" s="194"/>
      <c r="L261" s="194"/>
      <c r="M261" s="194"/>
      <c r="N261" s="194"/>
      <c r="O261" s="194"/>
      <c r="P261" s="194"/>
      <c r="Q261" s="194"/>
      <c r="R261" s="194"/>
      <c r="S261" s="194"/>
      <c r="T261" s="194"/>
      <c r="U261" s="194"/>
      <c r="V261" s="194"/>
      <c r="W261" s="194"/>
      <c r="X261" s="194"/>
      <c r="Y261" s="194"/>
      <c r="Z261" s="194"/>
      <c r="AA261" s="194"/>
      <c r="AB261" s="194"/>
      <c r="AC261" s="194"/>
      <c r="AD261" s="194"/>
    </row>
    <row r="262" ht="15.75" customHeight="1">
      <c r="A262" s="194"/>
      <c r="B262" s="194"/>
      <c r="C262" s="194"/>
      <c r="D262" s="194"/>
      <c r="E262" s="194"/>
      <c r="F262" s="194"/>
      <c r="G262" s="429"/>
      <c r="H262" s="194"/>
      <c r="I262" s="194"/>
      <c r="J262" s="194"/>
      <c r="K262" s="194"/>
      <c r="L262" s="194"/>
      <c r="M262" s="194"/>
      <c r="N262" s="194"/>
      <c r="O262" s="194"/>
      <c r="P262" s="194"/>
      <c r="Q262" s="194"/>
      <c r="R262" s="194"/>
      <c r="S262" s="194"/>
      <c r="T262" s="194"/>
      <c r="U262" s="194"/>
      <c r="V262" s="194"/>
      <c r="W262" s="194"/>
      <c r="X262" s="194"/>
      <c r="Y262" s="194"/>
      <c r="Z262" s="194"/>
      <c r="AA262" s="194"/>
      <c r="AB262" s="194"/>
      <c r="AC262" s="194"/>
      <c r="AD262" s="194"/>
    </row>
    <row r="263" ht="15.75" customHeight="1">
      <c r="A263" s="194"/>
      <c r="B263" s="194"/>
      <c r="C263" s="194"/>
      <c r="D263" s="194"/>
      <c r="E263" s="194"/>
      <c r="F263" s="194"/>
      <c r="G263" s="429"/>
      <c r="H263" s="194"/>
      <c r="I263" s="194"/>
      <c r="J263" s="194"/>
      <c r="K263" s="194"/>
      <c r="L263" s="194"/>
      <c r="M263" s="194"/>
      <c r="N263" s="194"/>
      <c r="O263" s="194"/>
      <c r="P263" s="194"/>
      <c r="Q263" s="194"/>
      <c r="R263" s="194"/>
      <c r="S263" s="194"/>
      <c r="T263" s="194"/>
      <c r="U263" s="194"/>
      <c r="V263" s="194"/>
      <c r="W263" s="194"/>
      <c r="X263" s="194"/>
      <c r="Y263" s="194"/>
      <c r="Z263" s="194"/>
      <c r="AA263" s="194"/>
      <c r="AB263" s="194"/>
      <c r="AC263" s="194"/>
      <c r="AD263" s="194"/>
    </row>
    <row r="264" ht="15.75" customHeight="1">
      <c r="A264" s="194"/>
      <c r="B264" s="194"/>
      <c r="C264" s="194"/>
      <c r="D264" s="194"/>
      <c r="E264" s="194"/>
      <c r="F264" s="194"/>
      <c r="G264" s="429"/>
      <c r="H264" s="194"/>
      <c r="I264" s="194"/>
      <c r="J264" s="194"/>
      <c r="K264" s="194"/>
      <c r="L264" s="194"/>
      <c r="M264" s="194"/>
      <c r="N264" s="194"/>
      <c r="O264" s="194"/>
      <c r="P264" s="194"/>
      <c r="Q264" s="194"/>
      <c r="R264" s="194"/>
      <c r="S264" s="194"/>
      <c r="T264" s="194"/>
      <c r="U264" s="194"/>
      <c r="V264" s="194"/>
      <c r="W264" s="194"/>
      <c r="X264" s="194"/>
      <c r="Y264" s="194"/>
      <c r="Z264" s="194"/>
      <c r="AA264" s="194"/>
      <c r="AB264" s="194"/>
      <c r="AC264" s="194"/>
      <c r="AD264" s="194"/>
    </row>
    <row r="265" ht="15.75" customHeight="1">
      <c r="A265" s="194"/>
      <c r="B265" s="194"/>
      <c r="C265" s="194"/>
      <c r="D265" s="194"/>
      <c r="E265" s="194"/>
      <c r="F265" s="194"/>
      <c r="G265" s="429"/>
      <c r="H265" s="194"/>
      <c r="I265" s="194"/>
      <c r="J265" s="194"/>
      <c r="K265" s="194"/>
      <c r="L265" s="194"/>
      <c r="M265" s="194"/>
      <c r="N265" s="194"/>
      <c r="O265" s="194"/>
      <c r="P265" s="194"/>
      <c r="Q265" s="194"/>
      <c r="R265" s="194"/>
      <c r="S265" s="194"/>
      <c r="T265" s="194"/>
      <c r="U265" s="194"/>
      <c r="V265" s="194"/>
      <c r="W265" s="194"/>
      <c r="X265" s="194"/>
      <c r="Y265" s="194"/>
      <c r="Z265" s="194"/>
      <c r="AA265" s="194"/>
      <c r="AB265" s="194"/>
      <c r="AC265" s="194"/>
      <c r="AD265" s="194"/>
    </row>
    <row r="266" ht="15.75" customHeight="1">
      <c r="A266" s="194"/>
      <c r="B266" s="194"/>
      <c r="C266" s="194"/>
      <c r="D266" s="194"/>
      <c r="E266" s="194"/>
      <c r="F266" s="194"/>
      <c r="G266" s="429"/>
      <c r="H266" s="194"/>
      <c r="I266" s="194"/>
      <c r="J266" s="194"/>
      <c r="K266" s="194"/>
      <c r="L266" s="194"/>
      <c r="M266" s="194"/>
      <c r="N266" s="194"/>
      <c r="O266" s="194"/>
      <c r="P266" s="194"/>
      <c r="Q266" s="194"/>
      <c r="R266" s="194"/>
      <c r="S266" s="194"/>
      <c r="T266" s="194"/>
      <c r="U266" s="194"/>
      <c r="V266" s="194"/>
      <c r="W266" s="194"/>
      <c r="X266" s="194"/>
      <c r="Y266" s="194"/>
      <c r="Z266" s="194"/>
      <c r="AA266" s="194"/>
      <c r="AB266" s="194"/>
      <c r="AC266" s="194"/>
      <c r="AD266" s="194"/>
    </row>
    <row r="267" ht="15.75" customHeight="1">
      <c r="A267" s="194"/>
      <c r="B267" s="194"/>
      <c r="C267" s="194"/>
      <c r="D267" s="194"/>
      <c r="E267" s="194"/>
      <c r="F267" s="194"/>
      <c r="G267" s="429"/>
      <c r="H267" s="194"/>
      <c r="I267" s="194"/>
      <c r="J267" s="194"/>
      <c r="K267" s="194"/>
      <c r="L267" s="194"/>
      <c r="M267" s="194"/>
      <c r="N267" s="194"/>
      <c r="O267" s="194"/>
      <c r="P267" s="194"/>
      <c r="Q267" s="194"/>
      <c r="R267" s="194"/>
      <c r="S267" s="194"/>
      <c r="T267" s="194"/>
      <c r="U267" s="194"/>
      <c r="V267" s="194"/>
      <c r="W267" s="194"/>
      <c r="X267" s="194"/>
      <c r="Y267" s="194"/>
      <c r="Z267" s="194"/>
      <c r="AA267" s="194"/>
      <c r="AB267" s="194"/>
      <c r="AC267" s="194"/>
      <c r="AD267" s="194"/>
    </row>
    <row r="268" ht="15.75" customHeight="1">
      <c r="A268" s="194"/>
      <c r="B268" s="194"/>
      <c r="C268" s="194"/>
      <c r="D268" s="194"/>
      <c r="E268" s="194"/>
      <c r="F268" s="194"/>
      <c r="G268" s="429"/>
      <c r="H268" s="194"/>
      <c r="I268" s="194"/>
      <c r="J268" s="194"/>
      <c r="K268" s="194"/>
      <c r="L268" s="194"/>
      <c r="M268" s="194"/>
      <c r="N268" s="194"/>
      <c r="O268" s="194"/>
      <c r="P268" s="194"/>
      <c r="Q268" s="194"/>
      <c r="R268" s="194"/>
      <c r="S268" s="194"/>
      <c r="T268" s="194"/>
      <c r="U268" s="194"/>
      <c r="V268" s="194"/>
      <c r="W268" s="194"/>
      <c r="X268" s="194"/>
      <c r="Y268" s="194"/>
      <c r="Z268" s="194"/>
      <c r="AA268" s="194"/>
      <c r="AB268" s="194"/>
      <c r="AC268" s="194"/>
      <c r="AD268" s="194"/>
    </row>
    <row r="269" ht="15.75" customHeight="1">
      <c r="A269" s="194"/>
      <c r="B269" s="194"/>
      <c r="C269" s="194"/>
      <c r="D269" s="194"/>
      <c r="E269" s="194"/>
      <c r="F269" s="194"/>
      <c r="G269" s="429"/>
      <c r="H269" s="194"/>
      <c r="I269" s="194"/>
      <c r="J269" s="194"/>
      <c r="K269" s="194"/>
      <c r="L269" s="194"/>
      <c r="M269" s="194"/>
      <c r="N269" s="194"/>
      <c r="O269" s="194"/>
      <c r="P269" s="194"/>
      <c r="Q269" s="194"/>
      <c r="R269" s="194"/>
      <c r="S269" s="194"/>
      <c r="T269" s="194"/>
      <c r="U269" s="194"/>
      <c r="V269" s="194"/>
      <c r="W269" s="194"/>
      <c r="X269" s="194"/>
      <c r="Y269" s="194"/>
      <c r="Z269" s="194"/>
      <c r="AA269" s="194"/>
      <c r="AB269" s="194"/>
      <c r="AC269" s="194"/>
      <c r="AD269" s="194"/>
    </row>
    <row r="270" ht="15.75" customHeight="1">
      <c r="A270" s="194"/>
      <c r="B270" s="194"/>
      <c r="C270" s="194"/>
      <c r="D270" s="194"/>
      <c r="E270" s="194"/>
      <c r="F270" s="194"/>
      <c r="G270" s="429"/>
      <c r="H270" s="194"/>
      <c r="I270" s="194"/>
      <c r="J270" s="194"/>
      <c r="K270" s="194"/>
      <c r="L270" s="194"/>
      <c r="M270" s="194"/>
      <c r="N270" s="194"/>
      <c r="O270" s="194"/>
      <c r="P270" s="194"/>
      <c r="Q270" s="194"/>
      <c r="R270" s="194"/>
      <c r="S270" s="194"/>
      <c r="T270" s="194"/>
      <c r="U270" s="194"/>
      <c r="V270" s="194"/>
      <c r="W270" s="194"/>
      <c r="X270" s="194"/>
      <c r="Y270" s="194"/>
      <c r="Z270" s="194"/>
      <c r="AA270" s="194"/>
      <c r="AB270" s="194"/>
      <c r="AC270" s="194"/>
      <c r="AD270" s="194"/>
    </row>
    <row r="271" ht="15.75" customHeight="1">
      <c r="A271" s="194"/>
      <c r="B271" s="194"/>
      <c r="C271" s="194"/>
      <c r="D271" s="194"/>
      <c r="E271" s="194"/>
      <c r="F271" s="194"/>
      <c r="G271" s="429"/>
      <c r="H271" s="194"/>
      <c r="I271" s="194"/>
      <c r="J271" s="194"/>
      <c r="K271" s="194"/>
      <c r="L271" s="194"/>
      <c r="M271" s="194"/>
      <c r="N271" s="194"/>
      <c r="O271" s="194"/>
      <c r="P271" s="194"/>
      <c r="Q271" s="194"/>
      <c r="R271" s="194"/>
      <c r="S271" s="194"/>
      <c r="T271" s="194"/>
      <c r="U271" s="194"/>
      <c r="V271" s="194"/>
      <c r="W271" s="194"/>
      <c r="X271" s="194"/>
      <c r="Y271" s="194"/>
      <c r="Z271" s="194"/>
      <c r="AA271" s="194"/>
      <c r="AB271" s="194"/>
      <c r="AC271" s="194"/>
      <c r="AD271" s="194"/>
    </row>
    <row r="272" ht="15.75" customHeight="1">
      <c r="A272" s="194"/>
      <c r="B272" s="194"/>
      <c r="C272" s="194"/>
      <c r="D272" s="194"/>
      <c r="E272" s="194"/>
      <c r="F272" s="194"/>
      <c r="G272" s="429"/>
      <c r="H272" s="194"/>
      <c r="I272" s="194"/>
      <c r="J272" s="194"/>
      <c r="K272" s="194"/>
      <c r="L272" s="194"/>
      <c r="M272" s="194"/>
      <c r="N272" s="194"/>
      <c r="O272" s="194"/>
      <c r="P272" s="194"/>
      <c r="Q272" s="194"/>
      <c r="R272" s="194"/>
      <c r="S272" s="194"/>
      <c r="T272" s="194"/>
      <c r="U272" s="194"/>
      <c r="V272" s="194"/>
      <c r="W272" s="194"/>
      <c r="X272" s="194"/>
      <c r="Y272" s="194"/>
      <c r="Z272" s="194"/>
      <c r="AA272" s="194"/>
      <c r="AB272" s="194"/>
      <c r="AC272" s="194"/>
      <c r="AD272" s="194"/>
    </row>
    <row r="273" ht="15.75" customHeight="1">
      <c r="A273" s="194"/>
      <c r="B273" s="194"/>
      <c r="C273" s="194"/>
      <c r="D273" s="194"/>
      <c r="E273" s="194"/>
      <c r="F273" s="194"/>
      <c r="G273" s="429"/>
      <c r="H273" s="194"/>
      <c r="I273" s="194"/>
      <c r="J273" s="194"/>
      <c r="K273" s="194"/>
      <c r="L273" s="194"/>
      <c r="M273" s="194"/>
      <c r="N273" s="194"/>
      <c r="O273" s="194"/>
      <c r="P273" s="194"/>
      <c r="Q273" s="194"/>
      <c r="R273" s="194"/>
      <c r="S273" s="194"/>
      <c r="T273" s="194"/>
      <c r="U273" s="194"/>
      <c r="V273" s="194"/>
      <c r="W273" s="194"/>
      <c r="X273" s="194"/>
      <c r="Y273" s="194"/>
      <c r="Z273" s="194"/>
      <c r="AA273" s="194"/>
      <c r="AB273" s="194"/>
      <c r="AC273" s="194"/>
      <c r="AD273" s="194"/>
    </row>
    <row r="274" ht="15.75" customHeight="1">
      <c r="A274" s="194"/>
      <c r="B274" s="194"/>
      <c r="C274" s="194"/>
      <c r="D274" s="194"/>
      <c r="E274" s="194"/>
      <c r="F274" s="194"/>
      <c r="G274" s="429"/>
      <c r="H274" s="194"/>
      <c r="I274" s="194"/>
      <c r="J274" s="194"/>
      <c r="K274" s="194"/>
      <c r="L274" s="194"/>
      <c r="M274" s="194"/>
      <c r="N274" s="194"/>
      <c r="O274" s="194"/>
      <c r="P274" s="194"/>
      <c r="Q274" s="194"/>
      <c r="R274" s="194"/>
      <c r="S274" s="194"/>
      <c r="T274" s="194"/>
      <c r="U274" s="194"/>
      <c r="V274" s="194"/>
      <c r="W274" s="194"/>
      <c r="X274" s="194"/>
      <c r="Y274" s="194"/>
      <c r="Z274" s="194"/>
      <c r="AA274" s="194"/>
      <c r="AB274" s="194"/>
      <c r="AC274" s="194"/>
      <c r="AD274" s="194"/>
    </row>
    <row r="275" ht="15.75" customHeight="1">
      <c r="A275" s="194"/>
      <c r="B275" s="194"/>
      <c r="C275" s="194"/>
      <c r="D275" s="194"/>
      <c r="E275" s="194"/>
      <c r="F275" s="194"/>
      <c r="G275" s="429"/>
      <c r="H275" s="194"/>
      <c r="I275" s="194"/>
      <c r="J275" s="194"/>
      <c r="K275" s="194"/>
      <c r="L275" s="194"/>
      <c r="M275" s="194"/>
      <c r="N275" s="194"/>
      <c r="O275" s="194"/>
      <c r="P275" s="194"/>
      <c r="Q275" s="194"/>
      <c r="R275" s="194"/>
      <c r="S275" s="194"/>
      <c r="T275" s="194"/>
      <c r="U275" s="194"/>
      <c r="V275" s="194"/>
      <c r="W275" s="194"/>
      <c r="X275" s="194"/>
      <c r="Y275" s="194"/>
      <c r="Z275" s="194"/>
      <c r="AA275" s="194"/>
      <c r="AB275" s="194"/>
      <c r="AC275" s="194"/>
      <c r="AD275" s="194"/>
    </row>
    <row r="276" ht="15.75" customHeight="1">
      <c r="A276" s="194"/>
      <c r="B276" s="194"/>
      <c r="C276" s="194"/>
      <c r="D276" s="194"/>
      <c r="E276" s="194"/>
      <c r="F276" s="194"/>
      <c r="G276" s="429"/>
      <c r="H276" s="194"/>
      <c r="I276" s="194"/>
      <c r="J276" s="194"/>
      <c r="K276" s="194"/>
      <c r="L276" s="194"/>
      <c r="M276" s="194"/>
      <c r="N276" s="194"/>
      <c r="O276" s="194"/>
      <c r="P276" s="194"/>
      <c r="Q276" s="194"/>
      <c r="R276" s="194"/>
      <c r="S276" s="194"/>
      <c r="T276" s="194"/>
      <c r="U276" s="194"/>
      <c r="V276" s="194"/>
      <c r="W276" s="194"/>
      <c r="X276" s="194"/>
      <c r="Y276" s="194"/>
      <c r="Z276" s="194"/>
      <c r="AA276" s="194"/>
      <c r="AB276" s="194"/>
      <c r="AC276" s="194"/>
      <c r="AD276" s="194"/>
    </row>
    <row r="277" ht="15.75" customHeight="1">
      <c r="A277" s="194"/>
      <c r="B277" s="194"/>
      <c r="C277" s="194"/>
      <c r="D277" s="194"/>
      <c r="E277" s="194"/>
      <c r="F277" s="194"/>
      <c r="G277" s="429"/>
      <c r="H277" s="194"/>
      <c r="I277" s="194"/>
      <c r="J277" s="194"/>
      <c r="K277" s="194"/>
      <c r="L277" s="194"/>
      <c r="M277" s="194"/>
      <c r="N277" s="194"/>
      <c r="O277" s="194"/>
      <c r="P277" s="194"/>
      <c r="Q277" s="194"/>
      <c r="R277" s="194"/>
      <c r="S277" s="194"/>
      <c r="T277" s="194"/>
      <c r="U277" s="194"/>
      <c r="V277" s="194"/>
      <c r="W277" s="194"/>
      <c r="X277" s="194"/>
      <c r="Y277" s="194"/>
      <c r="Z277" s="194"/>
      <c r="AA277" s="194"/>
      <c r="AB277" s="194"/>
      <c r="AC277" s="194"/>
      <c r="AD277" s="194"/>
    </row>
    <row r="278" ht="15.75" customHeight="1">
      <c r="A278" s="194"/>
      <c r="B278" s="194"/>
      <c r="C278" s="194"/>
      <c r="D278" s="194"/>
      <c r="E278" s="194"/>
      <c r="F278" s="194"/>
      <c r="G278" s="429"/>
      <c r="H278" s="194"/>
      <c r="I278" s="194"/>
      <c r="J278" s="194"/>
      <c r="K278" s="194"/>
      <c r="L278" s="194"/>
      <c r="M278" s="194"/>
      <c r="N278" s="194"/>
      <c r="O278" s="194"/>
      <c r="P278" s="194"/>
      <c r="Q278" s="194"/>
      <c r="R278" s="194"/>
      <c r="S278" s="194"/>
      <c r="T278" s="194"/>
      <c r="U278" s="194"/>
      <c r="V278" s="194"/>
      <c r="W278" s="194"/>
      <c r="X278" s="194"/>
      <c r="Y278" s="194"/>
      <c r="Z278" s="194"/>
      <c r="AA278" s="194"/>
      <c r="AB278" s="194"/>
      <c r="AC278" s="194"/>
      <c r="AD278" s="194"/>
    </row>
    <row r="279" ht="15.75" customHeight="1">
      <c r="A279" s="194"/>
      <c r="B279" s="194"/>
      <c r="C279" s="194"/>
      <c r="D279" s="194"/>
      <c r="E279" s="194"/>
      <c r="F279" s="194"/>
      <c r="G279" s="429"/>
      <c r="H279" s="194"/>
      <c r="I279" s="194"/>
      <c r="J279" s="194"/>
      <c r="K279" s="194"/>
      <c r="L279" s="194"/>
      <c r="M279" s="194"/>
      <c r="N279" s="194"/>
      <c r="O279" s="194"/>
      <c r="P279" s="194"/>
      <c r="Q279" s="194"/>
      <c r="R279" s="194"/>
      <c r="S279" s="194"/>
      <c r="T279" s="194"/>
      <c r="U279" s="194"/>
      <c r="V279" s="194"/>
      <c r="W279" s="194"/>
      <c r="X279" s="194"/>
      <c r="Y279" s="194"/>
      <c r="Z279" s="194"/>
      <c r="AA279" s="194"/>
      <c r="AB279" s="194"/>
      <c r="AC279" s="194"/>
      <c r="AD279" s="194"/>
    </row>
    <row r="280" ht="15.75" customHeight="1">
      <c r="A280" s="194"/>
      <c r="B280" s="194"/>
      <c r="C280" s="194"/>
      <c r="D280" s="194"/>
      <c r="E280" s="194"/>
      <c r="F280" s="194"/>
      <c r="G280" s="429"/>
      <c r="H280" s="194"/>
      <c r="I280" s="194"/>
      <c r="J280" s="194"/>
      <c r="K280" s="194"/>
      <c r="L280" s="194"/>
      <c r="M280" s="194"/>
      <c r="N280" s="194"/>
      <c r="O280" s="194"/>
      <c r="P280" s="194"/>
      <c r="Q280" s="194"/>
      <c r="R280" s="194"/>
      <c r="S280" s="194"/>
      <c r="T280" s="194"/>
      <c r="U280" s="194"/>
      <c r="V280" s="194"/>
      <c r="W280" s="194"/>
      <c r="X280" s="194"/>
      <c r="Y280" s="194"/>
      <c r="Z280" s="194"/>
      <c r="AA280" s="194"/>
      <c r="AB280" s="194"/>
      <c r="AC280" s="194"/>
      <c r="AD280" s="194"/>
    </row>
    <row r="281" ht="15.75" customHeight="1">
      <c r="A281" s="194"/>
      <c r="B281" s="194"/>
      <c r="C281" s="194"/>
      <c r="D281" s="194"/>
      <c r="E281" s="194"/>
      <c r="F281" s="194"/>
      <c r="G281" s="429"/>
      <c r="H281" s="194"/>
      <c r="I281" s="194"/>
      <c r="J281" s="194"/>
      <c r="K281" s="194"/>
      <c r="L281" s="194"/>
      <c r="M281" s="194"/>
      <c r="N281" s="194"/>
      <c r="O281" s="194"/>
      <c r="P281" s="194"/>
      <c r="Q281" s="194"/>
      <c r="R281" s="194"/>
      <c r="S281" s="194"/>
      <c r="T281" s="194"/>
      <c r="U281" s="194"/>
      <c r="V281" s="194"/>
      <c r="W281" s="194"/>
      <c r="X281" s="194"/>
      <c r="Y281" s="194"/>
      <c r="Z281" s="194"/>
      <c r="AA281" s="194"/>
      <c r="AB281" s="194"/>
      <c r="AC281" s="194"/>
      <c r="AD281" s="194"/>
    </row>
    <row r="282" ht="15.75" customHeight="1">
      <c r="A282" s="194"/>
      <c r="B282" s="194"/>
      <c r="C282" s="194"/>
      <c r="D282" s="194"/>
      <c r="E282" s="194"/>
      <c r="F282" s="194"/>
      <c r="G282" s="429"/>
      <c r="H282" s="194"/>
      <c r="I282" s="194"/>
      <c r="J282" s="194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4"/>
      <c r="AA282" s="194"/>
      <c r="AB282" s="194"/>
      <c r="AC282" s="194"/>
      <c r="AD282" s="194"/>
    </row>
    <row r="283" ht="15.75" customHeight="1">
      <c r="A283" s="194"/>
      <c r="B283" s="194"/>
      <c r="C283" s="194"/>
      <c r="D283" s="194"/>
      <c r="E283" s="194"/>
      <c r="F283" s="194"/>
      <c r="G283" s="429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4"/>
      <c r="AA283" s="194"/>
      <c r="AB283" s="194"/>
      <c r="AC283" s="194"/>
      <c r="AD283" s="194"/>
    </row>
    <row r="284" ht="15.75" customHeight="1">
      <c r="A284" s="194"/>
      <c r="B284" s="194"/>
      <c r="C284" s="194"/>
      <c r="D284" s="194"/>
      <c r="E284" s="194"/>
      <c r="F284" s="194"/>
      <c r="G284" s="429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4"/>
      <c r="AA284" s="194"/>
      <c r="AB284" s="194"/>
      <c r="AC284" s="194"/>
      <c r="AD284" s="194"/>
    </row>
    <row r="285" ht="15.75" customHeight="1">
      <c r="A285" s="194"/>
      <c r="B285" s="194"/>
      <c r="C285" s="194"/>
      <c r="D285" s="194"/>
      <c r="E285" s="194"/>
      <c r="F285" s="194"/>
      <c r="G285" s="429"/>
      <c r="H285" s="194"/>
      <c r="I285" s="194"/>
      <c r="J285" s="194"/>
      <c r="K285" s="194"/>
      <c r="L285" s="194"/>
      <c r="M285" s="194"/>
      <c r="N285" s="194"/>
      <c r="O285" s="194"/>
      <c r="P285" s="194"/>
      <c r="Q285" s="194"/>
      <c r="R285" s="194"/>
      <c r="S285" s="194"/>
      <c r="T285" s="194"/>
      <c r="U285" s="194"/>
      <c r="V285" s="194"/>
      <c r="W285" s="194"/>
      <c r="X285" s="194"/>
      <c r="Y285" s="194"/>
      <c r="Z285" s="194"/>
      <c r="AA285" s="194"/>
      <c r="AB285" s="194"/>
      <c r="AC285" s="194"/>
      <c r="AD285" s="194"/>
    </row>
    <row r="286" ht="15.75" customHeight="1">
      <c r="A286" s="194"/>
      <c r="B286" s="194"/>
      <c r="C286" s="194"/>
      <c r="D286" s="194"/>
      <c r="E286" s="194"/>
      <c r="F286" s="194"/>
      <c r="G286" s="429"/>
      <c r="H286" s="194"/>
      <c r="I286" s="194"/>
      <c r="J286" s="194"/>
      <c r="K286" s="194"/>
      <c r="L286" s="194"/>
      <c r="M286" s="194"/>
      <c r="N286" s="194"/>
      <c r="O286" s="194"/>
      <c r="P286" s="194"/>
      <c r="Q286" s="194"/>
      <c r="R286" s="194"/>
      <c r="S286" s="194"/>
      <c r="T286" s="194"/>
      <c r="U286" s="194"/>
      <c r="V286" s="194"/>
      <c r="W286" s="194"/>
      <c r="X286" s="194"/>
      <c r="Y286" s="194"/>
      <c r="Z286" s="194"/>
      <c r="AA286" s="194"/>
      <c r="AB286" s="194"/>
      <c r="AC286" s="194"/>
      <c r="AD286" s="194"/>
    </row>
    <row r="287" ht="15.75" customHeight="1">
      <c r="A287" s="194"/>
      <c r="B287" s="194"/>
      <c r="C287" s="194"/>
      <c r="D287" s="194"/>
      <c r="E287" s="194"/>
      <c r="F287" s="194"/>
      <c r="G287" s="429"/>
      <c r="H287" s="194"/>
      <c r="I287" s="194"/>
      <c r="J287" s="194"/>
      <c r="K287" s="194"/>
      <c r="L287" s="194"/>
      <c r="M287" s="194"/>
      <c r="N287" s="194"/>
      <c r="O287" s="194"/>
      <c r="P287" s="194"/>
      <c r="Q287" s="194"/>
      <c r="R287" s="194"/>
      <c r="S287" s="194"/>
      <c r="T287" s="194"/>
      <c r="U287" s="194"/>
      <c r="V287" s="194"/>
      <c r="W287" s="194"/>
      <c r="X287" s="194"/>
      <c r="Y287" s="194"/>
      <c r="Z287" s="194"/>
      <c r="AA287" s="194"/>
      <c r="AB287" s="194"/>
      <c r="AC287" s="194"/>
      <c r="AD287" s="194"/>
    </row>
    <row r="288" ht="15.75" customHeight="1">
      <c r="A288" s="194"/>
      <c r="B288" s="194"/>
      <c r="C288" s="194"/>
      <c r="D288" s="194"/>
      <c r="E288" s="194"/>
      <c r="F288" s="194"/>
      <c r="G288" s="429"/>
      <c r="H288" s="194"/>
      <c r="I288" s="194"/>
      <c r="J288" s="194"/>
      <c r="K288" s="194"/>
      <c r="L288" s="194"/>
      <c r="M288" s="194"/>
      <c r="N288" s="194"/>
      <c r="O288" s="194"/>
      <c r="P288" s="194"/>
      <c r="Q288" s="194"/>
      <c r="R288" s="194"/>
      <c r="S288" s="194"/>
      <c r="T288" s="194"/>
      <c r="U288" s="194"/>
      <c r="V288" s="194"/>
      <c r="W288" s="194"/>
      <c r="X288" s="194"/>
      <c r="Y288" s="194"/>
      <c r="Z288" s="194"/>
      <c r="AA288" s="194"/>
      <c r="AB288" s="194"/>
      <c r="AC288" s="194"/>
      <c r="AD288" s="194"/>
    </row>
    <row r="289" ht="15.75" customHeight="1">
      <c r="A289" s="194"/>
      <c r="B289" s="194"/>
      <c r="C289" s="194"/>
      <c r="D289" s="194"/>
      <c r="E289" s="194"/>
      <c r="F289" s="194"/>
      <c r="G289" s="429"/>
      <c r="H289" s="194"/>
      <c r="I289" s="194"/>
      <c r="J289" s="194"/>
      <c r="K289" s="194"/>
      <c r="L289" s="194"/>
      <c r="M289" s="194"/>
      <c r="N289" s="194"/>
      <c r="O289" s="194"/>
      <c r="P289" s="194"/>
      <c r="Q289" s="194"/>
      <c r="R289" s="194"/>
      <c r="S289" s="194"/>
      <c r="T289" s="194"/>
      <c r="U289" s="194"/>
      <c r="V289" s="194"/>
      <c r="W289" s="194"/>
      <c r="X289" s="194"/>
      <c r="Y289" s="194"/>
      <c r="Z289" s="194"/>
      <c r="AA289" s="194"/>
      <c r="AB289" s="194"/>
      <c r="AC289" s="194"/>
      <c r="AD289" s="194"/>
    </row>
    <row r="290" ht="15.75" customHeight="1">
      <c r="A290" s="194"/>
      <c r="B290" s="194"/>
      <c r="C290" s="194"/>
      <c r="D290" s="194"/>
      <c r="E290" s="194"/>
      <c r="F290" s="194"/>
      <c r="G290" s="429"/>
      <c r="H290" s="194"/>
      <c r="I290" s="194"/>
      <c r="J290" s="194"/>
      <c r="K290" s="194"/>
      <c r="L290" s="194"/>
      <c r="M290" s="194"/>
      <c r="N290" s="194"/>
      <c r="O290" s="194"/>
      <c r="P290" s="194"/>
      <c r="Q290" s="194"/>
      <c r="R290" s="194"/>
      <c r="S290" s="194"/>
      <c r="T290" s="194"/>
      <c r="U290" s="194"/>
      <c r="V290" s="194"/>
      <c r="W290" s="194"/>
      <c r="X290" s="194"/>
      <c r="Y290" s="194"/>
      <c r="Z290" s="194"/>
      <c r="AA290" s="194"/>
      <c r="AB290" s="194"/>
      <c r="AC290" s="194"/>
      <c r="AD290" s="194"/>
    </row>
    <row r="291" ht="15.75" customHeight="1">
      <c r="A291" s="194"/>
      <c r="B291" s="194"/>
      <c r="C291" s="194"/>
      <c r="D291" s="194"/>
      <c r="E291" s="194"/>
      <c r="F291" s="194"/>
      <c r="G291" s="429"/>
      <c r="H291" s="194"/>
      <c r="I291" s="194"/>
      <c r="J291" s="194"/>
      <c r="K291" s="194"/>
      <c r="L291" s="194"/>
      <c r="M291" s="194"/>
      <c r="N291" s="194"/>
      <c r="O291" s="194"/>
      <c r="P291" s="194"/>
      <c r="Q291" s="194"/>
      <c r="R291" s="194"/>
      <c r="S291" s="194"/>
      <c r="T291" s="194"/>
      <c r="U291" s="194"/>
      <c r="V291" s="194"/>
      <c r="W291" s="194"/>
      <c r="X291" s="194"/>
      <c r="Y291" s="194"/>
      <c r="Z291" s="194"/>
      <c r="AA291" s="194"/>
      <c r="AB291" s="194"/>
      <c r="AC291" s="194"/>
      <c r="AD291" s="194"/>
    </row>
    <row r="292" ht="15.75" customHeight="1">
      <c r="A292" s="194"/>
      <c r="B292" s="194"/>
      <c r="C292" s="194"/>
      <c r="D292" s="194"/>
      <c r="E292" s="194"/>
      <c r="F292" s="194"/>
      <c r="G292" s="429"/>
      <c r="H292" s="194"/>
      <c r="I292" s="194"/>
      <c r="J292" s="194"/>
      <c r="K292" s="194"/>
      <c r="L292" s="194"/>
      <c r="M292" s="194"/>
      <c r="N292" s="194"/>
      <c r="O292" s="194"/>
      <c r="P292" s="194"/>
      <c r="Q292" s="194"/>
      <c r="R292" s="194"/>
      <c r="S292" s="194"/>
      <c r="T292" s="194"/>
      <c r="U292" s="194"/>
      <c r="V292" s="194"/>
      <c r="W292" s="194"/>
      <c r="X292" s="194"/>
      <c r="Y292" s="194"/>
      <c r="Z292" s="194"/>
      <c r="AA292" s="194"/>
      <c r="AB292" s="194"/>
      <c r="AC292" s="194"/>
      <c r="AD292" s="194"/>
    </row>
    <row r="293" ht="15.75" customHeight="1">
      <c r="A293" s="194"/>
      <c r="B293" s="194"/>
      <c r="C293" s="194"/>
      <c r="D293" s="194"/>
      <c r="E293" s="194"/>
      <c r="F293" s="194"/>
      <c r="G293" s="429"/>
      <c r="H293" s="194"/>
      <c r="I293" s="194"/>
      <c r="J293" s="194"/>
      <c r="K293" s="194"/>
      <c r="L293" s="194"/>
      <c r="M293" s="194"/>
      <c r="N293" s="194"/>
      <c r="O293" s="194"/>
      <c r="P293" s="194"/>
      <c r="Q293" s="194"/>
      <c r="R293" s="194"/>
      <c r="S293" s="194"/>
      <c r="T293" s="194"/>
      <c r="U293" s="194"/>
      <c r="V293" s="194"/>
      <c r="W293" s="194"/>
      <c r="X293" s="194"/>
      <c r="Y293" s="194"/>
      <c r="Z293" s="194"/>
      <c r="AA293" s="194"/>
      <c r="AB293" s="194"/>
      <c r="AC293" s="194"/>
      <c r="AD293" s="194"/>
    </row>
    <row r="294" ht="15.75" customHeight="1">
      <c r="A294" s="194"/>
      <c r="B294" s="194"/>
      <c r="C294" s="194"/>
      <c r="D294" s="194"/>
      <c r="E294" s="194"/>
      <c r="F294" s="194"/>
      <c r="G294" s="429"/>
      <c r="H294" s="194"/>
      <c r="I294" s="194"/>
      <c r="J294" s="194"/>
      <c r="K294" s="194"/>
      <c r="L294" s="194"/>
      <c r="M294" s="194"/>
      <c r="N294" s="194"/>
      <c r="O294" s="194"/>
      <c r="P294" s="194"/>
      <c r="Q294" s="194"/>
      <c r="R294" s="194"/>
      <c r="S294" s="194"/>
      <c r="T294" s="194"/>
      <c r="U294" s="194"/>
      <c r="V294" s="194"/>
      <c r="W294" s="194"/>
      <c r="X294" s="194"/>
      <c r="Y294" s="194"/>
      <c r="Z294" s="194"/>
      <c r="AA294" s="194"/>
      <c r="AB294" s="194"/>
      <c r="AC294" s="194"/>
      <c r="AD294" s="194"/>
    </row>
    <row r="295" ht="15.75" customHeight="1">
      <c r="A295" s="194"/>
      <c r="B295" s="194"/>
      <c r="C295" s="194"/>
      <c r="D295" s="194"/>
      <c r="E295" s="194"/>
      <c r="F295" s="194"/>
      <c r="G295" s="429"/>
      <c r="H295" s="194"/>
      <c r="I295" s="194"/>
      <c r="J295" s="194"/>
      <c r="K295" s="194"/>
      <c r="L295" s="194"/>
      <c r="M295" s="194"/>
      <c r="N295" s="194"/>
      <c r="O295" s="194"/>
      <c r="P295" s="194"/>
      <c r="Q295" s="194"/>
      <c r="R295" s="194"/>
      <c r="S295" s="194"/>
      <c r="T295" s="194"/>
      <c r="U295" s="194"/>
      <c r="V295" s="194"/>
      <c r="W295" s="194"/>
      <c r="X295" s="194"/>
      <c r="Y295" s="194"/>
      <c r="Z295" s="194"/>
      <c r="AA295" s="194"/>
      <c r="AB295" s="194"/>
      <c r="AC295" s="194"/>
      <c r="AD295" s="194"/>
    </row>
    <row r="296" ht="15.75" customHeight="1">
      <c r="G296" s="193"/>
    </row>
    <row r="297" ht="15.75" customHeight="1">
      <c r="G297" s="193"/>
    </row>
    <row r="298" ht="15.75" customHeight="1">
      <c r="G298" s="193"/>
    </row>
    <row r="299" ht="15.75" customHeight="1">
      <c r="G299" s="193"/>
    </row>
    <row r="300" ht="15.75" customHeight="1">
      <c r="G300" s="193"/>
    </row>
    <row r="301" ht="15.75" customHeight="1">
      <c r="G301" s="193"/>
    </row>
    <row r="302" ht="15.75" customHeight="1">
      <c r="G302" s="193"/>
    </row>
    <row r="303" ht="15.75" customHeight="1">
      <c r="G303" s="193"/>
    </row>
    <row r="304" ht="15.75" customHeight="1">
      <c r="G304" s="193"/>
    </row>
    <row r="305" ht="15.75" customHeight="1">
      <c r="G305" s="193"/>
    </row>
    <row r="306" ht="15.75" customHeight="1">
      <c r="G306" s="193"/>
    </row>
    <row r="307" ht="15.75" customHeight="1">
      <c r="G307" s="193"/>
    </row>
    <row r="308" ht="15.75" customHeight="1">
      <c r="G308" s="193"/>
    </row>
    <row r="309" ht="15.75" customHeight="1">
      <c r="G309" s="193"/>
    </row>
    <row r="310" ht="15.75" customHeight="1">
      <c r="G310" s="193"/>
    </row>
    <row r="311" ht="15.75" customHeight="1">
      <c r="G311" s="193"/>
    </row>
    <row r="312" ht="15.75" customHeight="1">
      <c r="G312" s="193"/>
    </row>
    <row r="313" ht="15.75" customHeight="1">
      <c r="G313" s="193"/>
    </row>
    <row r="314" ht="15.75" customHeight="1">
      <c r="G314" s="193"/>
    </row>
    <row r="315" ht="15.75" customHeight="1">
      <c r="G315" s="193"/>
    </row>
    <row r="316" ht="15.75" customHeight="1">
      <c r="G316" s="193"/>
    </row>
    <row r="317" ht="15.75" customHeight="1">
      <c r="G317" s="193"/>
    </row>
    <row r="318" ht="15.75" customHeight="1">
      <c r="G318" s="193"/>
    </row>
    <row r="319" ht="15.75" customHeight="1">
      <c r="G319" s="193"/>
    </row>
    <row r="320" ht="15.75" customHeight="1">
      <c r="G320" s="193"/>
    </row>
    <row r="321" ht="15.75" customHeight="1">
      <c r="G321" s="193"/>
    </row>
    <row r="322" ht="15.75" customHeight="1">
      <c r="G322" s="193"/>
    </row>
    <row r="323" ht="15.75" customHeight="1">
      <c r="G323" s="193"/>
    </row>
    <row r="324" ht="15.75" customHeight="1">
      <c r="G324" s="193"/>
    </row>
    <row r="325" ht="15.75" customHeight="1">
      <c r="G325" s="193"/>
    </row>
    <row r="326" ht="15.75" customHeight="1">
      <c r="G326" s="193"/>
    </row>
    <row r="327" ht="15.75" customHeight="1">
      <c r="G327" s="193"/>
    </row>
    <row r="328" ht="15.75" customHeight="1">
      <c r="G328" s="193"/>
    </row>
    <row r="329" ht="15.75" customHeight="1">
      <c r="G329" s="193"/>
    </row>
    <row r="330" ht="15.75" customHeight="1">
      <c r="G330" s="193"/>
    </row>
    <row r="331" ht="15.75" customHeight="1">
      <c r="G331" s="193"/>
    </row>
    <row r="332" ht="15.75" customHeight="1">
      <c r="G332" s="193"/>
    </row>
    <row r="333" ht="15.75" customHeight="1">
      <c r="G333" s="193"/>
    </row>
    <row r="334" ht="15.75" customHeight="1">
      <c r="G334" s="193"/>
    </row>
    <row r="335" ht="15.75" customHeight="1">
      <c r="G335" s="193"/>
    </row>
    <row r="336" ht="15.75" customHeight="1">
      <c r="G336" s="193"/>
    </row>
    <row r="337" ht="15.75" customHeight="1">
      <c r="G337" s="193"/>
    </row>
    <row r="338" ht="15.75" customHeight="1">
      <c r="G338" s="193"/>
    </row>
    <row r="339" ht="15.75" customHeight="1">
      <c r="G339" s="193"/>
    </row>
    <row r="340" ht="15.75" customHeight="1">
      <c r="G340" s="193"/>
    </row>
    <row r="341" ht="15.75" customHeight="1">
      <c r="G341" s="193"/>
    </row>
    <row r="342" ht="15.75" customHeight="1">
      <c r="G342" s="193"/>
    </row>
    <row r="343" ht="15.75" customHeight="1">
      <c r="G343" s="193"/>
    </row>
    <row r="344" ht="15.75" customHeight="1">
      <c r="G344" s="193"/>
    </row>
    <row r="345" ht="15.75" customHeight="1">
      <c r="G345" s="193"/>
    </row>
    <row r="346" ht="15.75" customHeight="1">
      <c r="G346" s="193"/>
    </row>
    <row r="347" ht="15.75" customHeight="1">
      <c r="G347" s="193"/>
    </row>
    <row r="348" ht="15.75" customHeight="1">
      <c r="G348" s="193"/>
    </row>
    <row r="349" ht="15.75" customHeight="1">
      <c r="G349" s="193"/>
    </row>
    <row r="350" ht="15.75" customHeight="1">
      <c r="G350" s="193"/>
    </row>
    <row r="351" ht="15.75" customHeight="1">
      <c r="G351" s="193"/>
    </row>
    <row r="352" ht="15.75" customHeight="1">
      <c r="G352" s="193"/>
    </row>
    <row r="353" ht="15.75" customHeight="1">
      <c r="G353" s="193"/>
    </row>
    <row r="354" ht="15.75" customHeight="1">
      <c r="G354" s="193"/>
    </row>
    <row r="355" ht="15.75" customHeight="1">
      <c r="G355" s="193"/>
    </row>
    <row r="356" ht="15.75" customHeight="1">
      <c r="G356" s="193"/>
    </row>
    <row r="357" ht="15.75" customHeight="1">
      <c r="G357" s="193"/>
    </row>
    <row r="358" ht="15.75" customHeight="1">
      <c r="G358" s="193"/>
    </row>
    <row r="359" ht="15.75" customHeight="1">
      <c r="G359" s="193"/>
    </row>
    <row r="360" ht="15.75" customHeight="1">
      <c r="G360" s="193"/>
    </row>
    <row r="361" ht="15.75" customHeight="1">
      <c r="G361" s="193"/>
    </row>
    <row r="362" ht="15.75" customHeight="1">
      <c r="G362" s="193"/>
    </row>
    <row r="363" ht="15.75" customHeight="1">
      <c r="G363" s="193"/>
    </row>
    <row r="364" ht="15.75" customHeight="1">
      <c r="G364" s="193"/>
    </row>
    <row r="365" ht="15.75" customHeight="1">
      <c r="G365" s="193"/>
    </row>
    <row r="366" ht="15.75" customHeight="1">
      <c r="G366" s="193"/>
    </row>
    <row r="367" ht="15.75" customHeight="1">
      <c r="G367" s="193"/>
    </row>
    <row r="368" ht="15.75" customHeight="1">
      <c r="G368" s="193"/>
    </row>
    <row r="369" ht="15.75" customHeight="1">
      <c r="G369" s="193"/>
    </row>
    <row r="370" ht="15.75" customHeight="1">
      <c r="G370" s="193"/>
    </row>
    <row r="371" ht="15.75" customHeight="1">
      <c r="G371" s="193"/>
    </row>
    <row r="372" ht="15.75" customHeight="1">
      <c r="G372" s="193"/>
    </row>
    <row r="373" ht="15.75" customHeight="1">
      <c r="G373" s="193"/>
    </row>
    <row r="374" ht="15.75" customHeight="1">
      <c r="G374" s="193"/>
    </row>
    <row r="375" ht="15.75" customHeight="1">
      <c r="G375" s="193"/>
    </row>
    <row r="376" ht="15.75" customHeight="1">
      <c r="G376" s="193"/>
    </row>
    <row r="377" ht="15.75" customHeight="1">
      <c r="G377" s="193"/>
    </row>
    <row r="378" ht="15.75" customHeight="1">
      <c r="G378" s="193"/>
    </row>
    <row r="379" ht="15.75" customHeight="1">
      <c r="G379" s="193"/>
    </row>
    <row r="380" ht="15.75" customHeight="1">
      <c r="G380" s="193"/>
    </row>
    <row r="381" ht="15.75" customHeight="1">
      <c r="G381" s="193"/>
    </row>
    <row r="382" ht="15.75" customHeight="1">
      <c r="G382" s="193"/>
    </row>
    <row r="383" ht="15.75" customHeight="1">
      <c r="G383" s="193"/>
    </row>
    <row r="384" ht="15.75" customHeight="1">
      <c r="G384" s="193"/>
    </row>
    <row r="385" ht="15.75" customHeight="1">
      <c r="G385" s="193"/>
    </row>
    <row r="386" ht="15.75" customHeight="1">
      <c r="G386" s="193"/>
    </row>
    <row r="387" ht="15.75" customHeight="1">
      <c r="G387" s="193"/>
    </row>
    <row r="388" ht="15.75" customHeight="1">
      <c r="G388" s="193"/>
    </row>
    <row r="389" ht="15.75" customHeight="1">
      <c r="G389" s="193"/>
    </row>
    <row r="390" ht="15.75" customHeight="1">
      <c r="G390" s="193"/>
    </row>
    <row r="391" ht="15.75" customHeight="1">
      <c r="G391" s="193"/>
    </row>
    <row r="392" ht="15.75" customHeight="1">
      <c r="G392" s="193"/>
    </row>
    <row r="393" ht="15.75" customHeight="1">
      <c r="G393" s="193"/>
    </row>
    <row r="394" ht="15.75" customHeight="1">
      <c r="G394" s="193"/>
    </row>
    <row r="395" ht="15.75" customHeight="1">
      <c r="G395" s="193"/>
    </row>
    <row r="396" ht="15.75" customHeight="1">
      <c r="G396" s="193"/>
    </row>
    <row r="397" ht="15.75" customHeight="1">
      <c r="G397" s="193"/>
    </row>
    <row r="398" ht="15.75" customHeight="1">
      <c r="G398" s="193"/>
    </row>
    <row r="399" ht="15.75" customHeight="1">
      <c r="G399" s="193"/>
    </row>
    <row r="400" ht="15.75" customHeight="1">
      <c r="G400" s="193"/>
    </row>
    <row r="401" ht="15.75" customHeight="1">
      <c r="G401" s="193"/>
    </row>
    <row r="402" ht="15.75" customHeight="1">
      <c r="G402" s="193"/>
    </row>
    <row r="403" ht="15.75" customHeight="1">
      <c r="G403" s="193"/>
    </row>
    <row r="404" ht="15.75" customHeight="1">
      <c r="G404" s="193"/>
    </row>
    <row r="405" ht="15.75" customHeight="1">
      <c r="G405" s="193"/>
    </row>
    <row r="406" ht="15.75" customHeight="1">
      <c r="G406" s="193"/>
    </row>
    <row r="407" ht="15.75" customHeight="1">
      <c r="G407" s="193"/>
    </row>
    <row r="408" ht="15.75" customHeight="1">
      <c r="G408" s="193"/>
    </row>
    <row r="409" ht="15.75" customHeight="1">
      <c r="G409" s="193"/>
    </row>
    <row r="410" ht="15.75" customHeight="1">
      <c r="G410" s="193"/>
    </row>
    <row r="411" ht="15.75" customHeight="1">
      <c r="G411" s="193"/>
    </row>
    <row r="412" ht="15.75" customHeight="1">
      <c r="G412" s="193"/>
    </row>
    <row r="413" ht="15.75" customHeight="1">
      <c r="G413" s="193"/>
    </row>
    <row r="414" ht="15.75" customHeight="1">
      <c r="G414" s="193"/>
    </row>
    <row r="415" ht="15.75" customHeight="1">
      <c r="G415" s="193"/>
    </row>
    <row r="416" ht="15.75" customHeight="1">
      <c r="G416" s="193"/>
    </row>
    <row r="417" ht="15.75" customHeight="1">
      <c r="G417" s="193"/>
    </row>
    <row r="418" ht="15.75" customHeight="1">
      <c r="G418" s="193"/>
    </row>
    <row r="419" ht="15.75" customHeight="1">
      <c r="G419" s="193"/>
    </row>
    <row r="420" ht="15.75" customHeight="1">
      <c r="G420" s="193"/>
    </row>
    <row r="421" ht="15.75" customHeight="1">
      <c r="G421" s="193"/>
    </row>
    <row r="422" ht="15.75" customHeight="1">
      <c r="G422" s="193"/>
    </row>
    <row r="423" ht="15.75" customHeight="1">
      <c r="G423" s="193"/>
    </row>
    <row r="424" ht="15.75" customHeight="1">
      <c r="G424" s="193"/>
    </row>
    <row r="425" ht="15.75" customHeight="1">
      <c r="G425" s="193"/>
    </row>
    <row r="426" ht="15.75" customHeight="1">
      <c r="G426" s="193"/>
    </row>
    <row r="427" ht="15.75" customHeight="1">
      <c r="G427" s="193"/>
    </row>
    <row r="428" ht="15.75" customHeight="1">
      <c r="G428" s="193"/>
    </row>
    <row r="429" ht="15.75" customHeight="1">
      <c r="G429" s="193"/>
    </row>
    <row r="430" ht="15.75" customHeight="1">
      <c r="G430" s="193"/>
    </row>
    <row r="431" ht="15.75" customHeight="1">
      <c r="G431" s="193"/>
    </row>
    <row r="432" ht="15.75" customHeight="1">
      <c r="G432" s="193"/>
    </row>
    <row r="433" ht="15.75" customHeight="1">
      <c r="G433" s="193"/>
    </row>
    <row r="434" ht="15.75" customHeight="1">
      <c r="G434" s="193"/>
    </row>
    <row r="435" ht="15.75" customHeight="1">
      <c r="G435" s="193"/>
    </row>
    <row r="436" ht="15.75" customHeight="1">
      <c r="G436" s="193"/>
    </row>
    <row r="437" ht="15.75" customHeight="1">
      <c r="G437" s="193"/>
    </row>
    <row r="438" ht="15.75" customHeight="1">
      <c r="G438" s="193"/>
    </row>
    <row r="439" ht="15.75" customHeight="1">
      <c r="G439" s="193"/>
    </row>
    <row r="440" ht="15.75" customHeight="1">
      <c r="G440" s="193"/>
    </row>
    <row r="441" ht="15.75" customHeight="1">
      <c r="G441" s="193"/>
    </row>
    <row r="442" ht="15.75" customHeight="1">
      <c r="G442" s="193"/>
    </row>
    <row r="443" ht="15.75" customHeight="1">
      <c r="G443" s="193"/>
    </row>
    <row r="444" ht="15.75" customHeight="1">
      <c r="G444" s="193"/>
    </row>
    <row r="445" ht="15.75" customHeight="1">
      <c r="G445" s="193"/>
    </row>
    <row r="446" ht="15.75" customHeight="1">
      <c r="G446" s="193"/>
    </row>
    <row r="447" ht="15.75" customHeight="1">
      <c r="G447" s="193"/>
    </row>
    <row r="448" ht="15.75" customHeight="1">
      <c r="G448" s="193"/>
    </row>
    <row r="449" ht="15.75" customHeight="1">
      <c r="G449" s="193"/>
    </row>
    <row r="450" ht="15.75" customHeight="1">
      <c r="G450" s="193"/>
    </row>
    <row r="451" ht="15.75" customHeight="1">
      <c r="G451" s="193"/>
    </row>
    <row r="452" ht="15.75" customHeight="1">
      <c r="G452" s="193"/>
    </row>
    <row r="453" ht="15.75" customHeight="1">
      <c r="G453" s="193"/>
    </row>
    <row r="454" ht="15.75" customHeight="1">
      <c r="G454" s="193"/>
    </row>
    <row r="455" ht="15.75" customHeight="1">
      <c r="G455" s="193"/>
    </row>
    <row r="456" ht="15.75" customHeight="1">
      <c r="G456" s="193"/>
    </row>
    <row r="457" ht="15.75" customHeight="1">
      <c r="G457" s="193"/>
    </row>
    <row r="458" ht="15.75" customHeight="1">
      <c r="G458" s="193"/>
    </row>
    <row r="459" ht="15.75" customHeight="1">
      <c r="G459" s="193"/>
    </row>
    <row r="460" ht="15.75" customHeight="1">
      <c r="G460" s="193"/>
    </row>
    <row r="461" ht="15.75" customHeight="1">
      <c r="G461" s="193"/>
    </row>
    <row r="462" ht="15.75" customHeight="1">
      <c r="G462" s="193"/>
    </row>
    <row r="463" ht="15.75" customHeight="1">
      <c r="G463" s="193"/>
    </row>
    <row r="464" ht="15.75" customHeight="1">
      <c r="G464" s="193"/>
    </row>
    <row r="465" ht="15.75" customHeight="1">
      <c r="G465" s="193"/>
    </row>
    <row r="466" ht="15.75" customHeight="1">
      <c r="G466" s="193"/>
    </row>
    <row r="467" ht="15.75" customHeight="1">
      <c r="G467" s="193"/>
    </row>
    <row r="468" ht="15.75" customHeight="1">
      <c r="G468" s="193"/>
    </row>
    <row r="469" ht="15.75" customHeight="1">
      <c r="G469" s="193"/>
    </row>
    <row r="470" ht="15.75" customHeight="1">
      <c r="G470" s="193"/>
    </row>
    <row r="471" ht="15.75" customHeight="1">
      <c r="G471" s="193"/>
    </row>
    <row r="472" ht="15.75" customHeight="1">
      <c r="G472" s="193"/>
    </row>
    <row r="473" ht="15.75" customHeight="1">
      <c r="G473" s="193"/>
    </row>
    <row r="474" ht="15.75" customHeight="1">
      <c r="G474" s="193"/>
    </row>
    <row r="475" ht="15.75" customHeight="1">
      <c r="G475" s="193"/>
    </row>
    <row r="476" ht="15.75" customHeight="1">
      <c r="G476" s="193"/>
    </row>
    <row r="477" ht="15.75" customHeight="1">
      <c r="G477" s="193"/>
    </row>
    <row r="478" ht="15.75" customHeight="1">
      <c r="G478" s="193"/>
    </row>
    <row r="479" ht="15.75" customHeight="1">
      <c r="G479" s="193"/>
    </row>
    <row r="480" ht="15.75" customHeight="1">
      <c r="G480" s="193"/>
    </row>
    <row r="481" ht="15.75" customHeight="1">
      <c r="G481" s="193"/>
    </row>
    <row r="482" ht="15.75" customHeight="1">
      <c r="G482" s="193"/>
    </row>
    <row r="483" ht="15.75" customHeight="1">
      <c r="G483" s="193"/>
    </row>
    <row r="484" ht="15.75" customHeight="1">
      <c r="G484" s="193"/>
    </row>
    <row r="485" ht="15.75" customHeight="1">
      <c r="G485" s="193"/>
    </row>
    <row r="486" ht="15.75" customHeight="1">
      <c r="G486" s="193"/>
    </row>
    <row r="487" ht="15.75" customHeight="1">
      <c r="G487" s="193"/>
    </row>
    <row r="488" ht="15.75" customHeight="1">
      <c r="G488" s="193"/>
    </row>
    <row r="489" ht="15.75" customHeight="1">
      <c r="G489" s="193"/>
    </row>
    <row r="490" ht="15.75" customHeight="1">
      <c r="G490" s="193"/>
    </row>
    <row r="491" ht="15.75" customHeight="1">
      <c r="G491" s="193"/>
    </row>
    <row r="492" ht="15.75" customHeight="1">
      <c r="G492" s="193"/>
    </row>
    <row r="493" ht="15.75" customHeight="1">
      <c r="G493" s="193"/>
    </row>
    <row r="494" ht="15.75" customHeight="1">
      <c r="G494" s="193"/>
    </row>
    <row r="495" ht="15.75" customHeight="1">
      <c r="G495" s="193"/>
    </row>
    <row r="496" ht="15.75" customHeight="1">
      <c r="G496" s="193"/>
    </row>
    <row r="497" ht="15.75" customHeight="1">
      <c r="G497" s="193"/>
    </row>
    <row r="498" ht="15.75" customHeight="1">
      <c r="G498" s="193"/>
    </row>
    <row r="499" ht="15.75" customHeight="1">
      <c r="G499" s="193"/>
    </row>
    <row r="500" ht="15.75" customHeight="1">
      <c r="G500" s="193"/>
    </row>
    <row r="501" ht="15.75" customHeight="1">
      <c r="G501" s="193"/>
    </row>
    <row r="502" ht="15.75" customHeight="1">
      <c r="G502" s="193"/>
    </row>
    <row r="503" ht="15.75" customHeight="1">
      <c r="G503" s="193"/>
    </row>
    <row r="504" ht="15.75" customHeight="1">
      <c r="G504" s="193"/>
    </row>
    <row r="505" ht="15.75" customHeight="1">
      <c r="G505" s="193"/>
    </row>
    <row r="506" ht="15.75" customHeight="1">
      <c r="G506" s="193"/>
    </row>
    <row r="507" ht="15.75" customHeight="1">
      <c r="G507" s="193"/>
    </row>
    <row r="508" ht="15.75" customHeight="1">
      <c r="G508" s="193"/>
    </row>
    <row r="509" ht="15.75" customHeight="1">
      <c r="G509" s="193"/>
    </row>
    <row r="510" ht="15.75" customHeight="1">
      <c r="G510" s="193"/>
    </row>
    <row r="511" ht="15.75" customHeight="1">
      <c r="G511" s="193"/>
    </row>
    <row r="512" ht="15.75" customHeight="1">
      <c r="G512" s="193"/>
    </row>
    <row r="513" ht="15.75" customHeight="1">
      <c r="G513" s="193"/>
    </row>
    <row r="514" ht="15.75" customHeight="1">
      <c r="G514" s="193"/>
    </row>
    <row r="515" ht="15.75" customHeight="1">
      <c r="G515" s="193"/>
    </row>
    <row r="516" ht="15.75" customHeight="1">
      <c r="G516" s="193"/>
    </row>
    <row r="517" ht="15.75" customHeight="1">
      <c r="G517" s="193"/>
    </row>
    <row r="518" ht="15.75" customHeight="1">
      <c r="G518" s="193"/>
    </row>
    <row r="519" ht="15.75" customHeight="1">
      <c r="G519" s="193"/>
    </row>
    <row r="520" ht="15.75" customHeight="1">
      <c r="G520" s="193"/>
    </row>
    <row r="521" ht="15.75" customHeight="1">
      <c r="G521" s="193"/>
    </row>
    <row r="522" ht="15.75" customHeight="1">
      <c r="G522" s="193"/>
    </row>
    <row r="523" ht="15.75" customHeight="1">
      <c r="G523" s="193"/>
    </row>
    <row r="524" ht="15.75" customHeight="1">
      <c r="G524" s="193"/>
    </row>
    <row r="525" ht="15.75" customHeight="1">
      <c r="G525" s="193"/>
    </row>
    <row r="526" ht="15.75" customHeight="1">
      <c r="G526" s="193"/>
    </row>
    <row r="527" ht="15.75" customHeight="1">
      <c r="G527" s="193"/>
    </row>
    <row r="528" ht="15.75" customHeight="1">
      <c r="G528" s="193"/>
    </row>
    <row r="529" ht="15.75" customHeight="1">
      <c r="G529" s="193"/>
    </row>
    <row r="530" ht="15.75" customHeight="1">
      <c r="G530" s="193"/>
    </row>
    <row r="531" ht="15.75" customHeight="1">
      <c r="G531" s="193"/>
    </row>
    <row r="532" ht="15.75" customHeight="1">
      <c r="G532" s="193"/>
    </row>
    <row r="533" ht="15.75" customHeight="1">
      <c r="G533" s="193"/>
    </row>
    <row r="534" ht="15.75" customHeight="1">
      <c r="G534" s="193"/>
    </row>
    <row r="535" ht="15.75" customHeight="1">
      <c r="G535" s="193"/>
    </row>
    <row r="536" ht="15.75" customHeight="1">
      <c r="G536" s="193"/>
    </row>
    <row r="537" ht="15.75" customHeight="1">
      <c r="G537" s="193"/>
    </row>
    <row r="538" ht="15.75" customHeight="1">
      <c r="G538" s="193"/>
    </row>
    <row r="539" ht="15.75" customHeight="1">
      <c r="G539" s="193"/>
    </row>
    <row r="540" ht="15.75" customHeight="1">
      <c r="G540" s="193"/>
    </row>
    <row r="541" ht="15.75" customHeight="1">
      <c r="G541" s="193"/>
    </row>
    <row r="542" ht="15.75" customHeight="1">
      <c r="G542" s="193"/>
    </row>
    <row r="543" ht="15.75" customHeight="1">
      <c r="G543" s="193"/>
    </row>
    <row r="544" ht="15.75" customHeight="1">
      <c r="G544" s="193"/>
    </row>
    <row r="545" ht="15.75" customHeight="1">
      <c r="G545" s="193"/>
    </row>
    <row r="546" ht="15.75" customHeight="1">
      <c r="G546" s="193"/>
    </row>
    <row r="547" ht="15.75" customHeight="1">
      <c r="G547" s="193"/>
    </row>
    <row r="548" ht="15.75" customHeight="1">
      <c r="G548" s="193"/>
    </row>
    <row r="549" ht="15.75" customHeight="1">
      <c r="G549" s="193"/>
    </row>
    <row r="550" ht="15.75" customHeight="1">
      <c r="G550" s="193"/>
    </row>
    <row r="551" ht="15.75" customHeight="1">
      <c r="G551" s="193"/>
    </row>
    <row r="552" ht="15.75" customHeight="1">
      <c r="G552" s="193"/>
    </row>
    <row r="553" ht="15.75" customHeight="1">
      <c r="G553" s="193"/>
    </row>
    <row r="554" ht="15.75" customHeight="1">
      <c r="G554" s="193"/>
    </row>
    <row r="555" ht="15.75" customHeight="1">
      <c r="G555" s="193"/>
    </row>
    <row r="556" ht="15.75" customHeight="1">
      <c r="G556" s="193"/>
    </row>
    <row r="557" ht="15.75" customHeight="1">
      <c r="G557" s="193"/>
    </row>
    <row r="558" ht="15.75" customHeight="1">
      <c r="G558" s="193"/>
    </row>
    <row r="559" ht="15.75" customHeight="1">
      <c r="G559" s="193"/>
    </row>
    <row r="560" ht="15.75" customHeight="1">
      <c r="G560" s="193"/>
    </row>
    <row r="561" ht="15.75" customHeight="1">
      <c r="G561" s="193"/>
    </row>
    <row r="562" ht="15.75" customHeight="1">
      <c r="G562" s="193"/>
    </row>
    <row r="563" ht="15.75" customHeight="1">
      <c r="G563" s="193"/>
    </row>
    <row r="564" ht="15.75" customHeight="1">
      <c r="G564" s="193"/>
    </row>
    <row r="565" ht="15.75" customHeight="1">
      <c r="G565" s="193"/>
    </row>
    <row r="566" ht="15.75" customHeight="1">
      <c r="G566" s="193"/>
    </row>
    <row r="567" ht="15.75" customHeight="1">
      <c r="G567" s="193"/>
    </row>
    <row r="568" ht="15.75" customHeight="1">
      <c r="G568" s="193"/>
    </row>
    <row r="569" ht="15.75" customHeight="1">
      <c r="G569" s="193"/>
    </row>
    <row r="570" ht="15.75" customHeight="1">
      <c r="G570" s="193"/>
    </row>
    <row r="571" ht="15.75" customHeight="1">
      <c r="G571" s="193"/>
    </row>
    <row r="572" ht="15.75" customHeight="1">
      <c r="G572" s="193"/>
    </row>
    <row r="573" ht="15.75" customHeight="1">
      <c r="G573" s="193"/>
    </row>
    <row r="574" ht="15.75" customHeight="1">
      <c r="G574" s="193"/>
    </row>
    <row r="575" ht="15.75" customHeight="1">
      <c r="G575" s="193"/>
    </row>
    <row r="576" ht="15.75" customHeight="1">
      <c r="G576" s="193"/>
    </row>
    <row r="577" ht="15.75" customHeight="1">
      <c r="G577" s="193"/>
    </row>
    <row r="578" ht="15.75" customHeight="1">
      <c r="G578" s="193"/>
    </row>
    <row r="579" ht="15.75" customHeight="1">
      <c r="G579" s="193"/>
    </row>
    <row r="580" ht="15.75" customHeight="1">
      <c r="G580" s="193"/>
    </row>
    <row r="581" ht="15.75" customHeight="1">
      <c r="G581" s="193"/>
    </row>
    <row r="582" ht="15.75" customHeight="1">
      <c r="G582" s="193"/>
    </row>
    <row r="583" ht="15.75" customHeight="1">
      <c r="G583" s="193"/>
    </row>
    <row r="584" ht="15.75" customHeight="1">
      <c r="G584" s="193"/>
    </row>
    <row r="585" ht="15.75" customHeight="1">
      <c r="G585" s="193"/>
    </row>
    <row r="586" ht="15.75" customHeight="1">
      <c r="G586" s="193"/>
    </row>
    <row r="587" ht="15.75" customHeight="1">
      <c r="G587" s="193"/>
    </row>
    <row r="588" ht="15.75" customHeight="1">
      <c r="G588" s="193"/>
    </row>
    <row r="589" ht="15.75" customHeight="1">
      <c r="G589" s="193"/>
    </row>
    <row r="590" ht="15.75" customHeight="1">
      <c r="G590" s="193"/>
    </row>
    <row r="591" ht="15.75" customHeight="1">
      <c r="G591" s="193"/>
    </row>
    <row r="592" ht="15.75" customHeight="1">
      <c r="G592" s="193"/>
    </row>
    <row r="593" ht="15.75" customHeight="1">
      <c r="G593" s="193"/>
    </row>
    <row r="594" ht="15.75" customHeight="1">
      <c r="G594" s="193"/>
    </row>
    <row r="595" ht="15.75" customHeight="1">
      <c r="G595" s="193"/>
    </row>
    <row r="596" ht="15.75" customHeight="1">
      <c r="G596" s="193"/>
    </row>
    <row r="597" ht="15.75" customHeight="1">
      <c r="G597" s="193"/>
    </row>
    <row r="598" ht="15.75" customHeight="1">
      <c r="G598" s="193"/>
    </row>
    <row r="599" ht="15.75" customHeight="1">
      <c r="G599" s="193"/>
    </row>
    <row r="600" ht="15.75" customHeight="1">
      <c r="G600" s="193"/>
    </row>
    <row r="601" ht="15.75" customHeight="1">
      <c r="G601" s="193"/>
    </row>
    <row r="602" ht="15.75" customHeight="1">
      <c r="G602" s="193"/>
    </row>
    <row r="603" ht="15.75" customHeight="1">
      <c r="G603" s="193"/>
    </row>
    <row r="604" ht="15.75" customHeight="1">
      <c r="G604" s="193"/>
    </row>
    <row r="605" ht="15.75" customHeight="1">
      <c r="G605" s="193"/>
    </row>
    <row r="606" ht="15.75" customHeight="1">
      <c r="G606" s="193"/>
    </row>
    <row r="607" ht="15.75" customHeight="1">
      <c r="G607" s="193"/>
    </row>
    <row r="608" ht="15.75" customHeight="1">
      <c r="G608" s="193"/>
    </row>
    <row r="609" ht="15.75" customHeight="1">
      <c r="G609" s="193"/>
    </row>
    <row r="610" ht="15.75" customHeight="1">
      <c r="G610" s="193"/>
    </row>
    <row r="611" ht="15.75" customHeight="1">
      <c r="G611" s="193"/>
    </row>
    <row r="612" ht="15.75" customHeight="1">
      <c r="G612" s="193"/>
    </row>
    <row r="613" ht="15.75" customHeight="1">
      <c r="G613" s="193"/>
    </row>
    <row r="614" ht="15.75" customHeight="1">
      <c r="G614" s="193"/>
    </row>
    <row r="615" ht="15.75" customHeight="1">
      <c r="G615" s="193"/>
    </row>
    <row r="616" ht="15.75" customHeight="1">
      <c r="G616" s="193"/>
    </row>
    <row r="617" ht="15.75" customHeight="1">
      <c r="G617" s="193"/>
    </row>
    <row r="618" ht="15.75" customHeight="1">
      <c r="G618" s="193"/>
    </row>
    <row r="619" ht="15.75" customHeight="1">
      <c r="G619" s="193"/>
    </row>
    <row r="620" ht="15.75" customHeight="1">
      <c r="G620" s="193"/>
    </row>
    <row r="621" ht="15.75" customHeight="1">
      <c r="G621" s="193"/>
    </row>
    <row r="622" ht="15.75" customHeight="1">
      <c r="G622" s="193"/>
    </row>
    <row r="623" ht="15.75" customHeight="1">
      <c r="G623" s="193"/>
    </row>
    <row r="624" ht="15.75" customHeight="1">
      <c r="G624" s="193"/>
    </row>
    <row r="625" ht="15.75" customHeight="1">
      <c r="G625" s="193"/>
    </row>
    <row r="626" ht="15.75" customHeight="1">
      <c r="G626" s="193"/>
    </row>
    <row r="627" ht="15.75" customHeight="1">
      <c r="G627" s="193"/>
    </row>
    <row r="628" ht="15.75" customHeight="1">
      <c r="G628" s="193"/>
    </row>
    <row r="629" ht="15.75" customHeight="1">
      <c r="G629" s="193"/>
    </row>
    <row r="630" ht="15.75" customHeight="1">
      <c r="G630" s="193"/>
    </row>
    <row r="631" ht="15.75" customHeight="1">
      <c r="G631" s="193"/>
    </row>
    <row r="632" ht="15.75" customHeight="1">
      <c r="G632" s="193"/>
    </row>
    <row r="633" ht="15.75" customHeight="1">
      <c r="G633" s="193"/>
    </row>
    <row r="634" ht="15.75" customHeight="1">
      <c r="G634" s="193"/>
    </row>
    <row r="635" ht="15.75" customHeight="1">
      <c r="G635" s="193"/>
    </row>
    <row r="636" ht="15.75" customHeight="1">
      <c r="G636" s="193"/>
    </row>
    <row r="637" ht="15.75" customHeight="1">
      <c r="G637" s="193"/>
    </row>
    <row r="638" ht="15.75" customHeight="1">
      <c r="G638" s="193"/>
    </row>
    <row r="639" ht="15.75" customHeight="1">
      <c r="G639" s="193"/>
    </row>
    <row r="640" ht="15.75" customHeight="1">
      <c r="G640" s="193"/>
    </row>
    <row r="641" ht="15.75" customHeight="1">
      <c r="G641" s="193"/>
    </row>
    <row r="642" ht="15.75" customHeight="1">
      <c r="G642" s="193"/>
    </row>
    <row r="643" ht="15.75" customHeight="1">
      <c r="G643" s="193"/>
    </row>
    <row r="644" ht="15.75" customHeight="1">
      <c r="G644" s="193"/>
    </row>
    <row r="645" ht="15.75" customHeight="1">
      <c r="G645" s="193"/>
    </row>
    <row r="646" ht="15.75" customHeight="1">
      <c r="G646" s="193"/>
    </row>
    <row r="647" ht="15.75" customHeight="1">
      <c r="G647" s="193"/>
    </row>
    <row r="648" ht="15.75" customHeight="1">
      <c r="G648" s="193"/>
    </row>
    <row r="649" ht="15.75" customHeight="1">
      <c r="G649" s="193"/>
    </row>
    <row r="650" ht="15.75" customHeight="1">
      <c r="G650" s="193"/>
    </row>
    <row r="651" ht="15.75" customHeight="1">
      <c r="G651" s="193"/>
    </row>
    <row r="652" ht="15.75" customHeight="1">
      <c r="G652" s="193"/>
    </row>
    <row r="653" ht="15.75" customHeight="1">
      <c r="G653" s="193"/>
    </row>
    <row r="654" ht="15.75" customHeight="1">
      <c r="G654" s="193"/>
    </row>
    <row r="655" ht="15.75" customHeight="1">
      <c r="G655" s="193"/>
    </row>
    <row r="656" ht="15.75" customHeight="1">
      <c r="G656" s="193"/>
    </row>
    <row r="657" ht="15.75" customHeight="1">
      <c r="G657" s="193"/>
    </row>
    <row r="658" ht="15.75" customHeight="1">
      <c r="G658" s="193"/>
    </row>
    <row r="659" ht="15.75" customHeight="1">
      <c r="G659" s="193"/>
    </row>
    <row r="660" ht="15.75" customHeight="1">
      <c r="G660" s="193"/>
    </row>
    <row r="661" ht="15.75" customHeight="1">
      <c r="G661" s="193"/>
    </row>
    <row r="662" ht="15.75" customHeight="1">
      <c r="G662" s="193"/>
    </row>
    <row r="663" ht="15.75" customHeight="1">
      <c r="G663" s="193"/>
    </row>
    <row r="664" ht="15.75" customHeight="1">
      <c r="G664" s="193"/>
    </row>
    <row r="665" ht="15.75" customHeight="1">
      <c r="G665" s="193"/>
    </row>
    <row r="666" ht="15.75" customHeight="1">
      <c r="G666" s="193"/>
    </row>
    <row r="667" ht="15.75" customHeight="1">
      <c r="G667" s="193"/>
    </row>
    <row r="668" ht="15.75" customHeight="1">
      <c r="G668" s="193"/>
    </row>
    <row r="669" ht="15.75" customHeight="1">
      <c r="G669" s="193"/>
    </row>
    <row r="670" ht="15.75" customHeight="1">
      <c r="G670" s="193"/>
    </row>
    <row r="671" ht="15.75" customHeight="1">
      <c r="G671" s="193"/>
    </row>
    <row r="672" ht="15.75" customHeight="1">
      <c r="G672" s="193"/>
    </row>
    <row r="673" ht="15.75" customHeight="1">
      <c r="G673" s="193"/>
    </row>
    <row r="674" ht="15.75" customHeight="1">
      <c r="G674" s="193"/>
    </row>
    <row r="675" ht="15.75" customHeight="1">
      <c r="G675" s="193"/>
    </row>
    <row r="676" ht="15.75" customHeight="1">
      <c r="G676" s="193"/>
    </row>
    <row r="677" ht="15.75" customHeight="1">
      <c r="G677" s="193"/>
    </row>
    <row r="678" ht="15.75" customHeight="1">
      <c r="G678" s="193"/>
    </row>
    <row r="679" ht="15.75" customHeight="1">
      <c r="G679" s="193"/>
    </row>
    <row r="680" ht="15.75" customHeight="1">
      <c r="G680" s="193"/>
    </row>
    <row r="681" ht="15.75" customHeight="1">
      <c r="G681" s="193"/>
    </row>
    <row r="682" ht="15.75" customHeight="1">
      <c r="G682" s="193"/>
    </row>
    <row r="683" ht="15.75" customHeight="1">
      <c r="G683" s="193"/>
    </row>
    <row r="684" ht="15.75" customHeight="1">
      <c r="G684" s="193"/>
    </row>
    <row r="685" ht="15.75" customHeight="1">
      <c r="G685" s="193"/>
    </row>
    <row r="686" ht="15.75" customHeight="1">
      <c r="G686" s="193"/>
    </row>
    <row r="687" ht="15.75" customHeight="1">
      <c r="G687" s="193"/>
    </row>
    <row r="688" ht="15.75" customHeight="1">
      <c r="G688" s="193"/>
    </row>
    <row r="689" ht="15.75" customHeight="1">
      <c r="G689" s="193"/>
    </row>
    <row r="690" ht="15.75" customHeight="1">
      <c r="G690" s="193"/>
    </row>
    <row r="691" ht="15.75" customHeight="1">
      <c r="G691" s="193"/>
    </row>
    <row r="692" ht="15.75" customHeight="1">
      <c r="G692" s="193"/>
    </row>
    <row r="693" ht="15.75" customHeight="1">
      <c r="G693" s="193"/>
    </row>
    <row r="694" ht="15.75" customHeight="1">
      <c r="G694" s="193"/>
    </row>
    <row r="695" ht="15.75" customHeight="1">
      <c r="G695" s="193"/>
    </row>
    <row r="696" ht="15.75" customHeight="1">
      <c r="G696" s="193"/>
    </row>
    <row r="697" ht="15.75" customHeight="1">
      <c r="G697" s="193"/>
    </row>
    <row r="698" ht="15.75" customHeight="1">
      <c r="G698" s="193"/>
    </row>
    <row r="699" ht="15.75" customHeight="1">
      <c r="G699" s="193"/>
    </row>
    <row r="700" ht="15.75" customHeight="1">
      <c r="G700" s="193"/>
    </row>
    <row r="701" ht="15.75" customHeight="1">
      <c r="G701" s="193"/>
    </row>
    <row r="702" ht="15.75" customHeight="1">
      <c r="G702" s="193"/>
    </row>
    <row r="703" ht="15.75" customHeight="1">
      <c r="G703" s="193"/>
    </row>
    <row r="704" ht="15.75" customHeight="1">
      <c r="G704" s="193"/>
    </row>
    <row r="705" ht="15.75" customHeight="1">
      <c r="G705" s="193"/>
    </row>
    <row r="706" ht="15.75" customHeight="1">
      <c r="G706" s="193"/>
    </row>
    <row r="707" ht="15.75" customHeight="1">
      <c r="G707" s="193"/>
    </row>
    <row r="708" ht="15.75" customHeight="1">
      <c r="G708" s="193"/>
    </row>
    <row r="709" ht="15.75" customHeight="1">
      <c r="G709" s="193"/>
    </row>
    <row r="710" ht="15.75" customHeight="1">
      <c r="G710" s="193"/>
    </row>
    <row r="711" ht="15.75" customHeight="1">
      <c r="G711" s="193"/>
    </row>
    <row r="712" ht="15.75" customHeight="1">
      <c r="G712" s="193"/>
    </row>
    <row r="713" ht="15.75" customHeight="1">
      <c r="G713" s="193"/>
    </row>
    <row r="714" ht="15.75" customHeight="1">
      <c r="G714" s="193"/>
    </row>
    <row r="715" ht="15.75" customHeight="1">
      <c r="G715" s="193"/>
    </row>
    <row r="716" ht="15.75" customHeight="1">
      <c r="G716" s="193"/>
    </row>
    <row r="717" ht="15.75" customHeight="1">
      <c r="G717" s="193"/>
    </row>
    <row r="718" ht="15.75" customHeight="1">
      <c r="G718" s="193"/>
    </row>
    <row r="719" ht="15.75" customHeight="1">
      <c r="G719" s="193"/>
    </row>
    <row r="720" ht="15.75" customHeight="1">
      <c r="G720" s="193"/>
    </row>
    <row r="721" ht="15.75" customHeight="1">
      <c r="G721" s="193"/>
    </row>
    <row r="722" ht="15.75" customHeight="1">
      <c r="G722" s="193"/>
    </row>
    <row r="723" ht="15.75" customHeight="1">
      <c r="G723" s="193"/>
    </row>
    <row r="724" ht="15.75" customHeight="1">
      <c r="G724" s="193"/>
    </row>
    <row r="725" ht="15.75" customHeight="1">
      <c r="G725" s="193"/>
    </row>
    <row r="726" ht="15.75" customHeight="1">
      <c r="G726" s="193"/>
    </row>
    <row r="727" ht="15.75" customHeight="1">
      <c r="G727" s="193"/>
    </row>
    <row r="728" ht="15.75" customHeight="1">
      <c r="G728" s="193"/>
    </row>
    <row r="729" ht="15.75" customHeight="1">
      <c r="G729" s="193"/>
    </row>
    <row r="730" ht="15.75" customHeight="1">
      <c r="G730" s="193"/>
    </row>
    <row r="731" ht="15.75" customHeight="1">
      <c r="G731" s="193"/>
    </row>
    <row r="732" ht="15.75" customHeight="1">
      <c r="G732" s="193"/>
    </row>
    <row r="733" ht="15.75" customHeight="1">
      <c r="G733" s="193"/>
    </row>
    <row r="734" ht="15.75" customHeight="1">
      <c r="G734" s="193"/>
    </row>
    <row r="735" ht="15.75" customHeight="1">
      <c r="G735" s="193"/>
    </row>
    <row r="736" ht="15.75" customHeight="1">
      <c r="G736" s="193"/>
    </row>
    <row r="737" ht="15.75" customHeight="1">
      <c r="G737" s="193"/>
    </row>
    <row r="738" ht="15.75" customHeight="1">
      <c r="G738" s="193"/>
    </row>
    <row r="739" ht="15.75" customHeight="1">
      <c r="G739" s="193"/>
    </row>
    <row r="740" ht="15.75" customHeight="1">
      <c r="G740" s="193"/>
    </row>
    <row r="741" ht="15.75" customHeight="1">
      <c r="G741" s="193"/>
    </row>
    <row r="742" ht="15.75" customHeight="1">
      <c r="G742" s="193"/>
    </row>
    <row r="743" ht="15.75" customHeight="1">
      <c r="G743" s="193"/>
    </row>
    <row r="744" ht="15.75" customHeight="1">
      <c r="G744" s="193"/>
    </row>
    <row r="745" ht="15.75" customHeight="1">
      <c r="G745" s="193"/>
    </row>
    <row r="746" ht="15.75" customHeight="1">
      <c r="G746" s="193"/>
    </row>
    <row r="747" ht="15.75" customHeight="1">
      <c r="G747" s="193"/>
    </row>
    <row r="748" ht="15.75" customHeight="1">
      <c r="G748" s="193"/>
    </row>
    <row r="749" ht="15.75" customHeight="1">
      <c r="G749" s="193"/>
    </row>
    <row r="750" ht="15.75" customHeight="1">
      <c r="G750" s="193"/>
    </row>
    <row r="751" ht="15.75" customHeight="1">
      <c r="G751" s="193"/>
    </row>
    <row r="752" ht="15.75" customHeight="1">
      <c r="G752" s="193"/>
    </row>
    <row r="753" ht="15.75" customHeight="1">
      <c r="G753" s="193"/>
    </row>
    <row r="754" ht="15.75" customHeight="1">
      <c r="G754" s="193"/>
    </row>
    <row r="755" ht="15.75" customHeight="1">
      <c r="G755" s="193"/>
    </row>
    <row r="756" ht="15.75" customHeight="1">
      <c r="G756" s="193"/>
    </row>
    <row r="757" ht="15.75" customHeight="1">
      <c r="G757" s="193"/>
    </row>
    <row r="758" ht="15.75" customHeight="1">
      <c r="G758" s="193"/>
    </row>
    <row r="759" ht="15.75" customHeight="1">
      <c r="G759" s="193"/>
    </row>
    <row r="760" ht="15.75" customHeight="1">
      <c r="G760" s="193"/>
    </row>
    <row r="761" ht="15.75" customHeight="1">
      <c r="G761" s="193"/>
    </row>
    <row r="762" ht="15.75" customHeight="1">
      <c r="G762" s="193"/>
    </row>
    <row r="763" ht="15.75" customHeight="1">
      <c r="G763" s="193"/>
    </row>
    <row r="764" ht="15.75" customHeight="1">
      <c r="G764" s="193"/>
    </row>
    <row r="765" ht="15.75" customHeight="1">
      <c r="G765" s="193"/>
    </row>
    <row r="766" ht="15.75" customHeight="1">
      <c r="G766" s="193"/>
    </row>
    <row r="767" ht="15.75" customHeight="1">
      <c r="G767" s="193"/>
    </row>
    <row r="768" ht="15.75" customHeight="1">
      <c r="G768" s="193"/>
    </row>
    <row r="769" ht="15.75" customHeight="1">
      <c r="G769" s="193"/>
    </row>
    <row r="770" ht="15.75" customHeight="1">
      <c r="G770" s="193"/>
    </row>
    <row r="771" ht="15.75" customHeight="1">
      <c r="G771" s="193"/>
    </row>
    <row r="772" ht="15.75" customHeight="1">
      <c r="G772" s="193"/>
    </row>
    <row r="773" ht="15.75" customHeight="1">
      <c r="G773" s="193"/>
    </row>
    <row r="774" ht="15.75" customHeight="1">
      <c r="G774" s="193"/>
    </row>
    <row r="775" ht="15.75" customHeight="1">
      <c r="G775" s="193"/>
    </row>
    <row r="776" ht="15.75" customHeight="1">
      <c r="G776" s="193"/>
    </row>
    <row r="777" ht="15.75" customHeight="1">
      <c r="G777" s="193"/>
    </row>
    <row r="778" ht="15.75" customHeight="1">
      <c r="G778" s="193"/>
    </row>
    <row r="779" ht="15.75" customHeight="1">
      <c r="G779" s="193"/>
    </row>
    <row r="780" ht="15.75" customHeight="1">
      <c r="G780" s="193"/>
    </row>
    <row r="781" ht="15.75" customHeight="1">
      <c r="G781" s="193"/>
    </row>
    <row r="782" ht="15.75" customHeight="1">
      <c r="G782" s="193"/>
    </row>
    <row r="783" ht="15.75" customHeight="1">
      <c r="G783" s="193"/>
    </row>
    <row r="784" ht="15.75" customHeight="1">
      <c r="G784" s="193"/>
    </row>
    <row r="785" ht="15.75" customHeight="1">
      <c r="G785" s="193"/>
    </row>
    <row r="786" ht="15.75" customHeight="1">
      <c r="G786" s="193"/>
    </row>
    <row r="787" ht="15.75" customHeight="1">
      <c r="G787" s="193"/>
    </row>
    <row r="788" ht="15.75" customHeight="1">
      <c r="G788" s="193"/>
    </row>
    <row r="789" ht="15.75" customHeight="1">
      <c r="G789" s="193"/>
    </row>
    <row r="790" ht="15.75" customHeight="1">
      <c r="G790" s="193"/>
    </row>
    <row r="791" ht="15.75" customHeight="1">
      <c r="G791" s="193"/>
    </row>
    <row r="792" ht="15.75" customHeight="1">
      <c r="G792" s="193"/>
    </row>
    <row r="793" ht="15.75" customHeight="1">
      <c r="G793" s="193"/>
    </row>
    <row r="794" ht="15.75" customHeight="1">
      <c r="G794" s="193"/>
    </row>
    <row r="795" ht="15.75" customHeight="1">
      <c r="G795" s="193"/>
    </row>
    <row r="796" ht="15.75" customHeight="1">
      <c r="G796" s="193"/>
    </row>
    <row r="797" ht="15.75" customHeight="1">
      <c r="G797" s="193"/>
    </row>
    <row r="798" ht="15.75" customHeight="1">
      <c r="G798" s="193"/>
    </row>
    <row r="799" ht="15.75" customHeight="1">
      <c r="G799" s="193"/>
    </row>
    <row r="800" ht="15.75" customHeight="1">
      <c r="G800" s="193"/>
    </row>
    <row r="801" ht="15.75" customHeight="1">
      <c r="G801" s="193"/>
    </row>
    <row r="802" ht="15.75" customHeight="1">
      <c r="G802" s="193"/>
    </row>
    <row r="803" ht="15.75" customHeight="1">
      <c r="G803" s="193"/>
    </row>
    <row r="804" ht="15.75" customHeight="1">
      <c r="G804" s="193"/>
    </row>
    <row r="805" ht="15.75" customHeight="1">
      <c r="G805" s="193"/>
    </row>
    <row r="806" ht="15.75" customHeight="1">
      <c r="G806" s="193"/>
    </row>
    <row r="807" ht="15.75" customHeight="1">
      <c r="G807" s="193"/>
    </row>
    <row r="808" ht="15.75" customHeight="1">
      <c r="G808" s="193"/>
    </row>
    <row r="809" ht="15.75" customHeight="1">
      <c r="G809" s="193"/>
    </row>
    <row r="810" ht="15.75" customHeight="1">
      <c r="G810" s="193"/>
    </row>
    <row r="811" ht="15.75" customHeight="1">
      <c r="G811" s="193"/>
    </row>
    <row r="812" ht="15.75" customHeight="1">
      <c r="G812" s="193"/>
    </row>
    <row r="813" ht="15.75" customHeight="1">
      <c r="G813" s="193"/>
    </row>
    <row r="814" ht="15.75" customHeight="1">
      <c r="G814" s="193"/>
    </row>
    <row r="815" ht="15.75" customHeight="1">
      <c r="G815" s="193"/>
    </row>
    <row r="816" ht="15.75" customHeight="1">
      <c r="G816" s="193"/>
    </row>
    <row r="817" ht="15.75" customHeight="1">
      <c r="G817" s="193"/>
    </row>
    <row r="818" ht="15.75" customHeight="1">
      <c r="G818" s="193"/>
    </row>
    <row r="819" ht="15.75" customHeight="1">
      <c r="G819" s="193"/>
    </row>
    <row r="820" ht="15.75" customHeight="1">
      <c r="G820" s="193"/>
    </row>
    <row r="821" ht="15.75" customHeight="1">
      <c r="G821" s="193"/>
    </row>
    <row r="822" ht="15.75" customHeight="1">
      <c r="G822" s="193"/>
    </row>
    <row r="823" ht="15.75" customHeight="1">
      <c r="G823" s="193"/>
    </row>
    <row r="824" ht="15.75" customHeight="1">
      <c r="G824" s="193"/>
    </row>
    <row r="825" ht="15.75" customHeight="1">
      <c r="G825" s="193"/>
    </row>
    <row r="826" ht="15.75" customHeight="1">
      <c r="G826" s="193"/>
    </row>
    <row r="827" ht="15.75" customHeight="1">
      <c r="G827" s="193"/>
    </row>
    <row r="828" ht="15.75" customHeight="1">
      <c r="G828" s="193"/>
    </row>
    <row r="829" ht="15.75" customHeight="1">
      <c r="G829" s="193"/>
    </row>
    <row r="830" ht="15.75" customHeight="1">
      <c r="G830" s="193"/>
    </row>
    <row r="831" ht="15.75" customHeight="1">
      <c r="G831" s="193"/>
    </row>
    <row r="832" ht="15.75" customHeight="1">
      <c r="G832" s="193"/>
    </row>
    <row r="833" ht="15.75" customHeight="1">
      <c r="G833" s="193"/>
    </row>
    <row r="834" ht="15.75" customHeight="1">
      <c r="G834" s="193"/>
    </row>
    <row r="835" ht="15.75" customHeight="1">
      <c r="G835" s="193"/>
    </row>
    <row r="836" ht="15.75" customHeight="1">
      <c r="G836" s="193"/>
    </row>
    <row r="837" ht="15.75" customHeight="1">
      <c r="G837" s="193"/>
    </row>
    <row r="838" ht="15.75" customHeight="1">
      <c r="G838" s="193"/>
    </row>
    <row r="839" ht="15.75" customHeight="1">
      <c r="G839" s="193"/>
    </row>
    <row r="840" ht="15.75" customHeight="1">
      <c r="G840" s="193"/>
    </row>
    <row r="841" ht="15.75" customHeight="1">
      <c r="G841" s="193"/>
    </row>
    <row r="842" ht="15.75" customHeight="1">
      <c r="G842" s="193"/>
    </row>
    <row r="843" ht="15.75" customHeight="1">
      <c r="G843" s="193"/>
    </row>
    <row r="844" ht="15.75" customHeight="1">
      <c r="G844" s="193"/>
    </row>
    <row r="845" ht="15.75" customHeight="1">
      <c r="G845" s="193"/>
    </row>
    <row r="846" ht="15.75" customHeight="1">
      <c r="G846" s="193"/>
    </row>
    <row r="847" ht="15.75" customHeight="1">
      <c r="G847" s="193"/>
    </row>
    <row r="848" ht="15.75" customHeight="1">
      <c r="G848" s="193"/>
    </row>
    <row r="849" ht="15.75" customHeight="1">
      <c r="G849" s="193"/>
    </row>
    <row r="850" ht="15.75" customHeight="1">
      <c r="G850" s="193"/>
    </row>
    <row r="851" ht="15.75" customHeight="1">
      <c r="G851" s="193"/>
    </row>
    <row r="852" ht="15.75" customHeight="1">
      <c r="G852" s="193"/>
    </row>
    <row r="853" ht="15.75" customHeight="1">
      <c r="G853" s="193"/>
    </row>
    <row r="854" ht="15.75" customHeight="1">
      <c r="G854" s="193"/>
    </row>
    <row r="855" ht="15.75" customHeight="1">
      <c r="G855" s="193"/>
    </row>
    <row r="856" ht="15.75" customHeight="1">
      <c r="G856" s="193"/>
    </row>
    <row r="857" ht="15.75" customHeight="1">
      <c r="G857" s="193"/>
    </row>
    <row r="858" ht="15.75" customHeight="1">
      <c r="G858" s="193"/>
    </row>
    <row r="859" ht="15.75" customHeight="1">
      <c r="G859" s="193"/>
    </row>
    <row r="860" ht="15.75" customHeight="1">
      <c r="G860" s="193"/>
    </row>
    <row r="861" ht="15.75" customHeight="1">
      <c r="G861" s="193"/>
    </row>
    <row r="862" ht="15.75" customHeight="1">
      <c r="G862" s="193"/>
    </row>
    <row r="863" ht="15.75" customHeight="1">
      <c r="G863" s="193"/>
    </row>
    <row r="864" ht="15.75" customHeight="1">
      <c r="G864" s="193"/>
    </row>
    <row r="865" ht="15.75" customHeight="1">
      <c r="G865" s="193"/>
    </row>
    <row r="866" ht="15.75" customHeight="1">
      <c r="G866" s="193"/>
    </row>
    <row r="867" ht="15.75" customHeight="1">
      <c r="G867" s="193"/>
    </row>
    <row r="868" ht="15.75" customHeight="1">
      <c r="G868" s="193"/>
    </row>
    <row r="869" ht="15.75" customHeight="1">
      <c r="G869" s="193"/>
    </row>
    <row r="870" ht="15.75" customHeight="1">
      <c r="G870" s="193"/>
    </row>
    <row r="871" ht="15.75" customHeight="1">
      <c r="G871" s="193"/>
    </row>
    <row r="872" ht="15.75" customHeight="1">
      <c r="G872" s="193"/>
    </row>
    <row r="873" ht="15.75" customHeight="1">
      <c r="G873" s="193"/>
    </row>
    <row r="874" ht="15.75" customHeight="1">
      <c r="G874" s="193"/>
    </row>
    <row r="875" ht="15.75" customHeight="1">
      <c r="G875" s="193"/>
    </row>
    <row r="876" ht="15.75" customHeight="1">
      <c r="G876" s="193"/>
    </row>
    <row r="877" ht="15.75" customHeight="1">
      <c r="G877" s="193"/>
    </row>
    <row r="878" ht="15.75" customHeight="1">
      <c r="G878" s="193"/>
    </row>
    <row r="879" ht="15.75" customHeight="1">
      <c r="G879" s="193"/>
    </row>
    <row r="880" ht="15.75" customHeight="1">
      <c r="G880" s="193"/>
    </row>
    <row r="881" ht="15.75" customHeight="1">
      <c r="G881" s="193"/>
    </row>
    <row r="882" ht="15.75" customHeight="1">
      <c r="G882" s="193"/>
    </row>
    <row r="883" ht="15.75" customHeight="1">
      <c r="G883" s="193"/>
    </row>
    <row r="884" ht="15.75" customHeight="1">
      <c r="G884" s="193"/>
    </row>
    <row r="885" ht="15.75" customHeight="1">
      <c r="G885" s="193"/>
    </row>
    <row r="886" ht="15.75" customHeight="1">
      <c r="G886" s="193"/>
    </row>
    <row r="887" ht="15.75" customHeight="1">
      <c r="G887" s="193"/>
    </row>
    <row r="888" ht="15.75" customHeight="1">
      <c r="G888" s="193"/>
    </row>
    <row r="889" ht="15.75" customHeight="1">
      <c r="G889" s="193"/>
    </row>
    <row r="890" ht="15.75" customHeight="1">
      <c r="G890" s="193"/>
    </row>
    <row r="891" ht="15.75" customHeight="1">
      <c r="G891" s="193"/>
    </row>
    <row r="892" ht="15.75" customHeight="1">
      <c r="G892" s="193"/>
    </row>
    <row r="893" ht="15.75" customHeight="1">
      <c r="G893" s="193"/>
    </row>
    <row r="894" ht="15.75" customHeight="1">
      <c r="G894" s="193"/>
    </row>
    <row r="895" ht="15.75" customHeight="1">
      <c r="G895" s="193"/>
    </row>
    <row r="896" ht="15.75" customHeight="1">
      <c r="G896" s="193"/>
    </row>
    <row r="897" ht="15.75" customHeight="1">
      <c r="G897" s="193"/>
    </row>
    <row r="898" ht="15.75" customHeight="1">
      <c r="G898" s="193"/>
    </row>
    <row r="899" ht="15.75" customHeight="1">
      <c r="G899" s="193"/>
    </row>
    <row r="900" ht="15.75" customHeight="1">
      <c r="G900" s="193"/>
    </row>
    <row r="901" ht="15.75" customHeight="1">
      <c r="G901" s="193"/>
    </row>
    <row r="902" ht="15.75" customHeight="1">
      <c r="G902" s="193"/>
    </row>
    <row r="903" ht="15.75" customHeight="1">
      <c r="G903" s="193"/>
    </row>
    <row r="904" ht="15.75" customHeight="1">
      <c r="G904" s="193"/>
    </row>
    <row r="905" ht="15.75" customHeight="1">
      <c r="G905" s="193"/>
    </row>
    <row r="906" ht="15.75" customHeight="1">
      <c r="G906" s="193"/>
    </row>
    <row r="907" ht="15.75" customHeight="1">
      <c r="G907" s="193"/>
    </row>
    <row r="908" ht="15.75" customHeight="1">
      <c r="G908" s="193"/>
    </row>
    <row r="909" ht="15.75" customHeight="1">
      <c r="G909" s="193"/>
    </row>
    <row r="910" ht="15.75" customHeight="1">
      <c r="G910" s="193"/>
    </row>
    <row r="911" ht="15.75" customHeight="1">
      <c r="G911" s="193"/>
    </row>
    <row r="912" ht="15.75" customHeight="1">
      <c r="G912" s="193"/>
    </row>
    <row r="913" ht="15.75" customHeight="1">
      <c r="G913" s="193"/>
    </row>
    <row r="914" ht="15.75" customHeight="1">
      <c r="G914" s="193"/>
    </row>
    <row r="915" ht="15.75" customHeight="1">
      <c r="G915" s="193"/>
    </row>
    <row r="916" ht="15.75" customHeight="1">
      <c r="G916" s="193"/>
    </row>
    <row r="917" ht="15.75" customHeight="1">
      <c r="G917" s="193"/>
    </row>
    <row r="918" ht="15.75" customHeight="1">
      <c r="G918" s="193"/>
    </row>
    <row r="919" ht="15.75" customHeight="1">
      <c r="G919" s="193"/>
    </row>
    <row r="920" ht="15.75" customHeight="1">
      <c r="G920" s="193"/>
    </row>
    <row r="921" ht="15.75" customHeight="1">
      <c r="G921" s="193"/>
    </row>
    <row r="922" ht="15.75" customHeight="1">
      <c r="G922" s="193"/>
    </row>
    <row r="923" ht="15.75" customHeight="1">
      <c r="G923" s="193"/>
    </row>
    <row r="924" ht="15.75" customHeight="1">
      <c r="G924" s="193"/>
    </row>
    <row r="925" ht="15.75" customHeight="1">
      <c r="G925" s="193"/>
    </row>
    <row r="926" ht="15.75" customHeight="1">
      <c r="G926" s="193"/>
    </row>
    <row r="927" ht="15.75" customHeight="1">
      <c r="G927" s="193"/>
    </row>
    <row r="928" ht="15.75" customHeight="1">
      <c r="G928" s="193"/>
    </row>
    <row r="929" ht="15.75" customHeight="1">
      <c r="G929" s="193"/>
    </row>
    <row r="930" ht="15.75" customHeight="1">
      <c r="G930" s="193"/>
    </row>
    <row r="931" ht="15.75" customHeight="1">
      <c r="G931" s="193"/>
    </row>
    <row r="932" ht="15.75" customHeight="1">
      <c r="G932" s="193"/>
    </row>
    <row r="933" ht="15.75" customHeight="1">
      <c r="G933" s="193"/>
    </row>
    <row r="934" ht="15.75" customHeight="1">
      <c r="G934" s="193"/>
    </row>
    <row r="935" ht="15.75" customHeight="1">
      <c r="G935" s="193"/>
    </row>
    <row r="936" ht="15.75" customHeight="1">
      <c r="G936" s="193"/>
    </row>
    <row r="937" ht="15.75" customHeight="1">
      <c r="G937" s="193"/>
    </row>
    <row r="938" ht="15.75" customHeight="1">
      <c r="G938" s="193"/>
    </row>
    <row r="939" ht="15.75" customHeight="1">
      <c r="G939" s="193"/>
    </row>
    <row r="940" ht="15.75" customHeight="1">
      <c r="G940" s="193"/>
    </row>
    <row r="941" ht="15.75" customHeight="1">
      <c r="G941" s="193"/>
    </row>
    <row r="942" ht="15.75" customHeight="1">
      <c r="G942" s="193"/>
    </row>
    <row r="943" ht="15.75" customHeight="1">
      <c r="G943" s="193"/>
    </row>
    <row r="944" ht="15.75" customHeight="1">
      <c r="G944" s="193"/>
    </row>
    <row r="945" ht="15.75" customHeight="1">
      <c r="G945" s="193"/>
    </row>
    <row r="946" ht="15.75" customHeight="1">
      <c r="G946" s="193"/>
    </row>
    <row r="947" ht="15.75" customHeight="1">
      <c r="G947" s="193"/>
    </row>
    <row r="948" ht="15.75" customHeight="1">
      <c r="G948" s="193"/>
    </row>
    <row r="949" ht="15.75" customHeight="1">
      <c r="G949" s="193"/>
    </row>
    <row r="950" ht="15.75" customHeight="1">
      <c r="G950" s="193"/>
    </row>
    <row r="951" ht="15.75" customHeight="1">
      <c r="G951" s="193"/>
    </row>
    <row r="952" ht="15.75" customHeight="1">
      <c r="G952" s="193"/>
    </row>
    <row r="953" ht="15.75" customHeight="1">
      <c r="G953" s="193"/>
    </row>
    <row r="954" ht="15.75" customHeight="1">
      <c r="G954" s="193"/>
    </row>
    <row r="955" ht="15.75" customHeight="1">
      <c r="G955" s="193"/>
    </row>
    <row r="956" ht="15.75" customHeight="1">
      <c r="G956" s="193"/>
    </row>
    <row r="957" ht="15.75" customHeight="1">
      <c r="G957" s="193"/>
    </row>
    <row r="958" ht="15.75" customHeight="1">
      <c r="G958" s="193"/>
    </row>
    <row r="959" ht="15.75" customHeight="1">
      <c r="G959" s="193"/>
    </row>
    <row r="960" ht="15.75" customHeight="1">
      <c r="G960" s="193"/>
    </row>
    <row r="961" ht="15.75" customHeight="1">
      <c r="G961" s="193"/>
    </row>
    <row r="962" ht="15.75" customHeight="1">
      <c r="G962" s="193"/>
    </row>
    <row r="963" ht="15.75" customHeight="1">
      <c r="G963" s="193"/>
    </row>
    <row r="964" ht="15.75" customHeight="1">
      <c r="G964" s="193"/>
    </row>
    <row r="965" ht="15.75" customHeight="1">
      <c r="G965" s="193"/>
    </row>
    <row r="966" ht="15.75" customHeight="1">
      <c r="G966" s="193"/>
    </row>
    <row r="967" ht="15.75" customHeight="1">
      <c r="G967" s="193"/>
    </row>
    <row r="968" ht="15.75" customHeight="1">
      <c r="G968" s="193"/>
    </row>
    <row r="969" ht="15.75" customHeight="1">
      <c r="G969" s="193"/>
    </row>
    <row r="970" ht="15.75" customHeight="1">
      <c r="G970" s="193"/>
    </row>
    <row r="971" ht="15.75" customHeight="1">
      <c r="G971" s="193"/>
    </row>
    <row r="972" ht="15.75" customHeight="1">
      <c r="G972" s="193"/>
    </row>
    <row r="973" ht="15.75" customHeight="1">
      <c r="G973" s="193"/>
    </row>
    <row r="974" ht="15.75" customHeight="1">
      <c r="G974" s="193"/>
    </row>
    <row r="975" ht="15.75" customHeight="1">
      <c r="G975" s="193"/>
    </row>
    <row r="976" ht="15.75" customHeight="1">
      <c r="G976" s="193"/>
    </row>
    <row r="977" ht="15.75" customHeight="1">
      <c r="G977" s="193"/>
    </row>
    <row r="978" ht="15.75" customHeight="1">
      <c r="G978" s="193"/>
    </row>
    <row r="979" ht="15.75" customHeight="1">
      <c r="G979" s="193"/>
    </row>
    <row r="980" ht="15.75" customHeight="1">
      <c r="G980" s="193"/>
    </row>
    <row r="981" ht="15.75" customHeight="1">
      <c r="G981" s="193"/>
    </row>
    <row r="982" ht="15.75" customHeight="1">
      <c r="G982" s="193"/>
    </row>
    <row r="983" ht="15.75" customHeight="1">
      <c r="G983" s="193"/>
    </row>
    <row r="984" ht="15.75" customHeight="1">
      <c r="G984" s="193"/>
    </row>
    <row r="985" ht="15.75" customHeight="1">
      <c r="G985" s="193"/>
    </row>
    <row r="986" ht="15.75" customHeight="1">
      <c r="G986" s="193"/>
    </row>
    <row r="987" ht="15.75" customHeight="1">
      <c r="G987" s="193"/>
    </row>
    <row r="988" ht="15.75" customHeight="1">
      <c r="G988" s="193"/>
    </row>
    <row r="989" ht="15.75" customHeight="1">
      <c r="G989" s="193"/>
    </row>
    <row r="990" ht="15.75" customHeight="1">
      <c r="G990" s="193"/>
    </row>
    <row r="991" ht="15.75" customHeight="1">
      <c r="G991" s="193"/>
    </row>
    <row r="992" ht="15.75" customHeight="1">
      <c r="G992" s="193"/>
    </row>
    <row r="993" ht="15.75" customHeight="1">
      <c r="G993" s="193"/>
    </row>
    <row r="994" ht="15.75" customHeight="1">
      <c r="G994" s="193"/>
    </row>
    <row r="995" ht="15.75" customHeight="1">
      <c r="G995" s="193"/>
    </row>
    <row r="996" ht="15.75" customHeight="1">
      <c r="G996" s="193"/>
    </row>
    <row r="997" ht="15.75" customHeight="1">
      <c r="G997" s="193"/>
    </row>
    <row r="998" ht="15.75" customHeight="1">
      <c r="G998" s="193"/>
    </row>
    <row r="999" ht="15.75" customHeight="1">
      <c r="G999" s="193"/>
    </row>
    <row r="1000" ht="15.75" customHeight="1">
      <c r="G1000" s="193"/>
    </row>
  </sheetData>
  <mergeCells count="1079">
    <mergeCell ref="J15:K16"/>
    <mergeCell ref="J17:K17"/>
    <mergeCell ref="D15:G16"/>
    <mergeCell ref="H15:H16"/>
    <mergeCell ref="L15:L16"/>
    <mergeCell ref="M15:M16"/>
    <mergeCell ref="N15:N16"/>
    <mergeCell ref="O15:O16"/>
    <mergeCell ref="D17:G17"/>
    <mergeCell ref="R18:S18"/>
    <mergeCell ref="R19:S19"/>
    <mergeCell ref="D18:G18"/>
    <mergeCell ref="J18:K18"/>
    <mergeCell ref="T18:U18"/>
    <mergeCell ref="X18:Y18"/>
    <mergeCell ref="Z18:AA18"/>
    <mergeCell ref="J19:K19"/>
    <mergeCell ref="T19:U19"/>
    <mergeCell ref="U6:V6"/>
    <mergeCell ref="W6:X6"/>
    <mergeCell ref="U7:V7"/>
    <mergeCell ref="W7:X7"/>
    <mergeCell ref="D2:E2"/>
    <mergeCell ref="D3:E4"/>
    <mergeCell ref="G3:L3"/>
    <mergeCell ref="N3:Q4"/>
    <mergeCell ref="S4:X4"/>
    <mergeCell ref="N5:Q5"/>
    <mergeCell ref="N6:O6"/>
    <mergeCell ref="J13:P14"/>
    <mergeCell ref="R13:V14"/>
    <mergeCell ref="X13:AA13"/>
    <mergeCell ref="X14:Y14"/>
    <mergeCell ref="Z14:AA14"/>
    <mergeCell ref="P6:Q6"/>
    <mergeCell ref="S6:T6"/>
    <mergeCell ref="N7:O7"/>
    <mergeCell ref="P7:Q7"/>
    <mergeCell ref="S7:T7"/>
    <mergeCell ref="O8:P8"/>
    <mergeCell ref="D13:H14"/>
    <mergeCell ref="P15:P16"/>
    <mergeCell ref="R15:S16"/>
    <mergeCell ref="T15:U16"/>
    <mergeCell ref="V15:V16"/>
    <mergeCell ref="X15:Y15"/>
    <mergeCell ref="Z15:AA15"/>
    <mergeCell ref="X16:Y16"/>
    <mergeCell ref="Z16:AA16"/>
    <mergeCell ref="R17:S17"/>
    <mergeCell ref="T17:U17"/>
    <mergeCell ref="X17:Y17"/>
    <mergeCell ref="Z17:AA17"/>
    <mergeCell ref="R21:S21"/>
    <mergeCell ref="T21:U21"/>
    <mergeCell ref="J21:K21"/>
    <mergeCell ref="J22:K22"/>
    <mergeCell ref="J24:K24"/>
    <mergeCell ref="J25:K25"/>
    <mergeCell ref="J30:K30"/>
    <mergeCell ref="D19:G19"/>
    <mergeCell ref="D20:G20"/>
    <mergeCell ref="J20:K20"/>
    <mergeCell ref="R20:S20"/>
    <mergeCell ref="T20:U20"/>
    <mergeCell ref="D21:G21"/>
    <mergeCell ref="D22:G22"/>
    <mergeCell ref="R25:S25"/>
    <mergeCell ref="R26:S26"/>
    <mergeCell ref="X26:AA26"/>
    <mergeCell ref="R22:S22"/>
    <mergeCell ref="T22:U22"/>
    <mergeCell ref="R23:S23"/>
    <mergeCell ref="T23:U23"/>
    <mergeCell ref="R24:S24"/>
    <mergeCell ref="T24:U24"/>
    <mergeCell ref="T25:U25"/>
    <mergeCell ref="T26:U26"/>
    <mergeCell ref="R27:S27"/>
    <mergeCell ref="T27:U27"/>
    <mergeCell ref="X27:Y27"/>
    <mergeCell ref="R28:S28"/>
    <mergeCell ref="T28:U28"/>
    <mergeCell ref="X28:Y28"/>
    <mergeCell ref="D28:F29"/>
    <mergeCell ref="D30:F30"/>
    <mergeCell ref="R32:S32"/>
    <mergeCell ref="T32:U32"/>
    <mergeCell ref="X32:Y32"/>
    <mergeCell ref="K67:L67"/>
    <mergeCell ref="M67:N67"/>
    <mergeCell ref="O67:P67"/>
    <mergeCell ref="D67:I67"/>
    <mergeCell ref="D68:I68"/>
    <mergeCell ref="K68:L68"/>
    <mergeCell ref="M68:N68"/>
    <mergeCell ref="O68:P68"/>
    <mergeCell ref="D69:I69"/>
    <mergeCell ref="D70:I70"/>
    <mergeCell ref="X75:AA75"/>
    <mergeCell ref="X76:AA76"/>
    <mergeCell ref="X77:AA77"/>
    <mergeCell ref="X78:AA78"/>
    <mergeCell ref="X79:AA79"/>
    <mergeCell ref="X80:AA80"/>
    <mergeCell ref="X81:AA81"/>
    <mergeCell ref="X89:AA89"/>
    <mergeCell ref="X90:AA90"/>
    <mergeCell ref="X91:AA91"/>
    <mergeCell ref="X92:AA92"/>
    <mergeCell ref="X93:AA93"/>
    <mergeCell ref="X94:AA94"/>
    <mergeCell ref="X95:AA95"/>
    <mergeCell ref="X82:AA82"/>
    <mergeCell ref="X83:AA83"/>
    <mergeCell ref="X84:AA84"/>
    <mergeCell ref="X85:AA85"/>
    <mergeCell ref="X86:AA86"/>
    <mergeCell ref="X87:AA87"/>
    <mergeCell ref="X88:AA88"/>
    <mergeCell ref="Q112:V112"/>
    <mergeCell ref="Q113:V113"/>
    <mergeCell ref="Q114:V114"/>
    <mergeCell ref="Q115:V115"/>
    <mergeCell ref="Q116:V116"/>
    <mergeCell ref="Q117:V117"/>
    <mergeCell ref="Q118:V118"/>
    <mergeCell ref="Q119:V119"/>
    <mergeCell ref="Q120:V120"/>
    <mergeCell ref="Q121:V121"/>
    <mergeCell ref="Q122:V122"/>
    <mergeCell ref="Q123:V123"/>
    <mergeCell ref="Q124:V124"/>
    <mergeCell ref="Q125:V125"/>
    <mergeCell ref="Q126:V126"/>
    <mergeCell ref="Q127:V127"/>
    <mergeCell ref="Q128:V128"/>
    <mergeCell ref="Q129:V129"/>
    <mergeCell ref="Q130:V130"/>
    <mergeCell ref="Q131:V131"/>
    <mergeCell ref="Q132:V132"/>
    <mergeCell ref="Q133:V133"/>
    <mergeCell ref="Q134:V134"/>
    <mergeCell ref="Q135:V135"/>
    <mergeCell ref="Q136:V136"/>
    <mergeCell ref="Q137:V137"/>
    <mergeCell ref="Q138:V138"/>
    <mergeCell ref="Q139:V139"/>
    <mergeCell ref="Q140:V140"/>
    <mergeCell ref="Q141:V141"/>
    <mergeCell ref="Q142:V142"/>
    <mergeCell ref="Q143:V143"/>
    <mergeCell ref="Q144:V144"/>
    <mergeCell ref="Q145:V145"/>
    <mergeCell ref="Q146:V146"/>
    <mergeCell ref="Q154:V154"/>
    <mergeCell ref="Q155:V155"/>
    <mergeCell ref="Q156:V156"/>
    <mergeCell ref="Q147:V147"/>
    <mergeCell ref="Q148:V148"/>
    <mergeCell ref="Q149:V149"/>
    <mergeCell ref="Q150:V150"/>
    <mergeCell ref="Q151:V151"/>
    <mergeCell ref="Q152:V152"/>
    <mergeCell ref="Q153:V153"/>
    <mergeCell ref="T45:U45"/>
    <mergeCell ref="Q47:V47"/>
    <mergeCell ref="Q53:R53"/>
    <mergeCell ref="Q54:R54"/>
    <mergeCell ref="Q67:V67"/>
    <mergeCell ref="Q68:V68"/>
    <mergeCell ref="Q69:V69"/>
    <mergeCell ref="Q70:V70"/>
    <mergeCell ref="Q71:V71"/>
    <mergeCell ref="Q72:V72"/>
    <mergeCell ref="Q73:V73"/>
    <mergeCell ref="Q74:V74"/>
    <mergeCell ref="Q75:V75"/>
    <mergeCell ref="Q76:V76"/>
    <mergeCell ref="Q77:V77"/>
    <mergeCell ref="Q78:V78"/>
    <mergeCell ref="Q79:V79"/>
    <mergeCell ref="Q80:V80"/>
    <mergeCell ref="Q81:V81"/>
    <mergeCell ref="Q82:V82"/>
    <mergeCell ref="Q83:V83"/>
    <mergeCell ref="Q84:V84"/>
    <mergeCell ref="Q85:V85"/>
    <mergeCell ref="Q86:V86"/>
    <mergeCell ref="Q87:V87"/>
    <mergeCell ref="Q88:V88"/>
    <mergeCell ref="Q89:V89"/>
    <mergeCell ref="Q90:V90"/>
    <mergeCell ref="Q91:V91"/>
    <mergeCell ref="Q92:V92"/>
    <mergeCell ref="Q93:V93"/>
    <mergeCell ref="Q94:V94"/>
    <mergeCell ref="Q95:V95"/>
    <mergeCell ref="Q96:V96"/>
    <mergeCell ref="Q97:V97"/>
    <mergeCell ref="Q98:V98"/>
    <mergeCell ref="Q99:V99"/>
    <mergeCell ref="Q100:V100"/>
    <mergeCell ref="Q101:V101"/>
    <mergeCell ref="Q102:V102"/>
    <mergeCell ref="Q103:V103"/>
    <mergeCell ref="Q104:V104"/>
    <mergeCell ref="Q105:V105"/>
    <mergeCell ref="Q106:V106"/>
    <mergeCell ref="Q107:V107"/>
    <mergeCell ref="Q108:V108"/>
    <mergeCell ref="Q109:V109"/>
    <mergeCell ref="Q110:V110"/>
    <mergeCell ref="Q111:V111"/>
    <mergeCell ref="D124:I124"/>
    <mergeCell ref="K124:L124"/>
    <mergeCell ref="M124:N124"/>
    <mergeCell ref="O124:P124"/>
    <mergeCell ref="K125:L125"/>
    <mergeCell ref="M125:N125"/>
    <mergeCell ref="O125:P125"/>
    <mergeCell ref="D125:I125"/>
    <mergeCell ref="D126:I126"/>
    <mergeCell ref="K126:L126"/>
    <mergeCell ref="M126:N126"/>
    <mergeCell ref="O126:P126"/>
    <mergeCell ref="D127:I127"/>
    <mergeCell ref="D128:I128"/>
    <mergeCell ref="D119:I119"/>
    <mergeCell ref="K119:L119"/>
    <mergeCell ref="M119:N119"/>
    <mergeCell ref="O119:P119"/>
    <mergeCell ref="K120:L120"/>
    <mergeCell ref="M120:N120"/>
    <mergeCell ref="O120:P120"/>
    <mergeCell ref="K122:L122"/>
    <mergeCell ref="K123:L123"/>
    <mergeCell ref="M123:N123"/>
    <mergeCell ref="O123:P123"/>
    <mergeCell ref="D120:I120"/>
    <mergeCell ref="D121:I121"/>
    <mergeCell ref="K121:L121"/>
    <mergeCell ref="M121:N121"/>
    <mergeCell ref="O121:P121"/>
    <mergeCell ref="D122:I122"/>
    <mergeCell ref="D123:I123"/>
    <mergeCell ref="M127:N127"/>
    <mergeCell ref="O127:P127"/>
    <mergeCell ref="K127:L127"/>
    <mergeCell ref="K128:L128"/>
    <mergeCell ref="M132:N132"/>
    <mergeCell ref="O132:P132"/>
    <mergeCell ref="D134:I134"/>
    <mergeCell ref="K134:L134"/>
    <mergeCell ref="M134:N134"/>
    <mergeCell ref="O134:P134"/>
    <mergeCell ref="K135:L135"/>
    <mergeCell ref="M135:N135"/>
    <mergeCell ref="O135:P135"/>
    <mergeCell ref="D135:I135"/>
    <mergeCell ref="D136:I136"/>
    <mergeCell ref="K136:L136"/>
    <mergeCell ref="M136:N136"/>
    <mergeCell ref="O136:P136"/>
    <mergeCell ref="D137:I137"/>
    <mergeCell ref="D138:I138"/>
    <mergeCell ref="D139:I139"/>
    <mergeCell ref="K139:L139"/>
    <mergeCell ref="M139:N139"/>
    <mergeCell ref="O139:P139"/>
    <mergeCell ref="K140:L140"/>
    <mergeCell ref="M140:N140"/>
    <mergeCell ref="O140:P140"/>
    <mergeCell ref="D140:I140"/>
    <mergeCell ref="D141:I141"/>
    <mergeCell ref="K141:L141"/>
    <mergeCell ref="M141:N141"/>
    <mergeCell ref="O141:P141"/>
    <mergeCell ref="D142:I142"/>
    <mergeCell ref="K142:L142"/>
    <mergeCell ref="K144:L144"/>
    <mergeCell ref="M144:N144"/>
    <mergeCell ref="M142:N142"/>
    <mergeCell ref="O142:P142"/>
    <mergeCell ref="D143:I143"/>
    <mergeCell ref="K143:L143"/>
    <mergeCell ref="M143:N143"/>
    <mergeCell ref="O143:P143"/>
    <mergeCell ref="O144:P144"/>
    <mergeCell ref="K132:L132"/>
    <mergeCell ref="K133:L133"/>
    <mergeCell ref="M133:N133"/>
    <mergeCell ref="O133:P133"/>
    <mergeCell ref="D130:I130"/>
    <mergeCell ref="D131:I131"/>
    <mergeCell ref="K131:L131"/>
    <mergeCell ref="M131:N131"/>
    <mergeCell ref="O131:P131"/>
    <mergeCell ref="D132:I132"/>
    <mergeCell ref="D133:I133"/>
    <mergeCell ref="M137:N137"/>
    <mergeCell ref="O137:P137"/>
    <mergeCell ref="K137:L137"/>
    <mergeCell ref="K138:L138"/>
    <mergeCell ref="M138:N138"/>
    <mergeCell ref="O138:P138"/>
    <mergeCell ref="M146:N146"/>
    <mergeCell ref="O146:P146"/>
    <mergeCell ref="D153:I153"/>
    <mergeCell ref="K153:L153"/>
    <mergeCell ref="M153:N153"/>
    <mergeCell ref="O153:P153"/>
    <mergeCell ref="K154:L154"/>
    <mergeCell ref="M154:N154"/>
    <mergeCell ref="O154:P154"/>
    <mergeCell ref="D154:I154"/>
    <mergeCell ref="D155:I155"/>
    <mergeCell ref="K155:L155"/>
    <mergeCell ref="M155:N155"/>
    <mergeCell ref="O155:P155"/>
    <mergeCell ref="D156:I156"/>
    <mergeCell ref="K156:L156"/>
    <mergeCell ref="K162:L162"/>
    <mergeCell ref="K163:L163"/>
    <mergeCell ref="M163:N163"/>
    <mergeCell ref="O163:P163"/>
    <mergeCell ref="D160:I160"/>
    <mergeCell ref="D161:I161"/>
    <mergeCell ref="K161:L161"/>
    <mergeCell ref="M161:N161"/>
    <mergeCell ref="O161:P161"/>
    <mergeCell ref="D162:I162"/>
    <mergeCell ref="D163:I163"/>
    <mergeCell ref="M167:N167"/>
    <mergeCell ref="O167:P167"/>
    <mergeCell ref="K167:L167"/>
    <mergeCell ref="K168:L168"/>
    <mergeCell ref="M168:N168"/>
    <mergeCell ref="O168:P168"/>
    <mergeCell ref="M176:N176"/>
    <mergeCell ref="O176:P176"/>
    <mergeCell ref="Q199:V199"/>
    <mergeCell ref="Q200:V200"/>
    <mergeCell ref="Q201:V201"/>
    <mergeCell ref="Q202:V202"/>
    <mergeCell ref="Q203:V203"/>
    <mergeCell ref="Q204:V204"/>
    <mergeCell ref="Q205:V205"/>
    <mergeCell ref="Q206:V206"/>
    <mergeCell ref="Q207:V207"/>
    <mergeCell ref="Q208:V208"/>
    <mergeCell ref="Q209:V209"/>
    <mergeCell ref="Q210:V210"/>
    <mergeCell ref="Q211:V211"/>
    <mergeCell ref="Q212:V212"/>
    <mergeCell ref="Q213:V213"/>
    <mergeCell ref="Q214:V214"/>
    <mergeCell ref="Q215:V215"/>
    <mergeCell ref="Q216:V216"/>
    <mergeCell ref="Q217:V217"/>
    <mergeCell ref="Q218:V218"/>
    <mergeCell ref="Q219:V219"/>
    <mergeCell ref="Q227:V227"/>
    <mergeCell ref="Q228:V228"/>
    <mergeCell ref="Q229:V229"/>
    <mergeCell ref="Q230:V230"/>
    <mergeCell ref="Q231:V231"/>
    <mergeCell ref="Q220:V220"/>
    <mergeCell ref="Q221:V221"/>
    <mergeCell ref="Q222:V222"/>
    <mergeCell ref="Q223:V223"/>
    <mergeCell ref="Q224:V224"/>
    <mergeCell ref="Q225:V225"/>
    <mergeCell ref="Q226:V226"/>
    <mergeCell ref="M156:N156"/>
    <mergeCell ref="O156:P156"/>
    <mergeCell ref="D157:I157"/>
    <mergeCell ref="M157:N157"/>
    <mergeCell ref="O157:P157"/>
    <mergeCell ref="Q157:V157"/>
    <mergeCell ref="D158:I158"/>
    <mergeCell ref="Q158:V158"/>
    <mergeCell ref="M158:N158"/>
    <mergeCell ref="O158:P158"/>
    <mergeCell ref="Q159:V159"/>
    <mergeCell ref="Q160:V160"/>
    <mergeCell ref="Q161:V161"/>
    <mergeCell ref="Q162:V162"/>
    <mergeCell ref="Q163:V163"/>
    <mergeCell ref="Q164:V164"/>
    <mergeCell ref="Q165:V165"/>
    <mergeCell ref="Q166:V166"/>
    <mergeCell ref="Q167:V167"/>
    <mergeCell ref="Q168:V168"/>
    <mergeCell ref="Q169:V169"/>
    <mergeCell ref="Q170:V170"/>
    <mergeCell ref="Q171:V171"/>
    <mergeCell ref="Q172:V172"/>
    <mergeCell ref="Q173:V173"/>
    <mergeCell ref="Q174:V174"/>
    <mergeCell ref="Q175:V175"/>
    <mergeCell ref="Q176:V176"/>
    <mergeCell ref="Q177:V177"/>
    <mergeCell ref="Q178:V178"/>
    <mergeCell ref="Q179:V179"/>
    <mergeCell ref="Q180:V180"/>
    <mergeCell ref="Q181:V181"/>
    <mergeCell ref="Q182:V182"/>
    <mergeCell ref="Q183:V183"/>
    <mergeCell ref="Q184:V184"/>
    <mergeCell ref="Q185:V185"/>
    <mergeCell ref="Q186:V186"/>
    <mergeCell ref="Q187:V187"/>
    <mergeCell ref="Q188:V188"/>
    <mergeCell ref="Q189:V189"/>
    <mergeCell ref="Q190:V190"/>
    <mergeCell ref="Q191:V191"/>
    <mergeCell ref="Q192:V192"/>
    <mergeCell ref="Q193:V193"/>
    <mergeCell ref="Q194:V194"/>
    <mergeCell ref="Q195:V195"/>
    <mergeCell ref="Q196:V196"/>
    <mergeCell ref="Q197:V197"/>
    <mergeCell ref="Q198:V198"/>
    <mergeCell ref="D148:I148"/>
    <mergeCell ref="K148:L148"/>
    <mergeCell ref="M148:N148"/>
    <mergeCell ref="O148:P148"/>
    <mergeCell ref="K149:L149"/>
    <mergeCell ref="M149:N149"/>
    <mergeCell ref="O149:P149"/>
    <mergeCell ref="D149:I149"/>
    <mergeCell ref="D150:I150"/>
    <mergeCell ref="K150:L150"/>
    <mergeCell ref="M150:N150"/>
    <mergeCell ref="O150:P150"/>
    <mergeCell ref="D151:I151"/>
    <mergeCell ref="D152:I152"/>
    <mergeCell ref="K160:L160"/>
    <mergeCell ref="M160:N160"/>
    <mergeCell ref="K157:L157"/>
    <mergeCell ref="K158:L158"/>
    <mergeCell ref="D159:I159"/>
    <mergeCell ref="K159:L159"/>
    <mergeCell ref="M159:N159"/>
    <mergeCell ref="O159:P159"/>
    <mergeCell ref="O160:P160"/>
    <mergeCell ref="K146:L146"/>
    <mergeCell ref="K147:L147"/>
    <mergeCell ref="M147:N147"/>
    <mergeCell ref="O147:P147"/>
    <mergeCell ref="D144:I144"/>
    <mergeCell ref="D145:I145"/>
    <mergeCell ref="K145:L145"/>
    <mergeCell ref="M145:N145"/>
    <mergeCell ref="O145:P145"/>
    <mergeCell ref="D146:I146"/>
    <mergeCell ref="D147:I147"/>
    <mergeCell ref="M151:N151"/>
    <mergeCell ref="O151:P151"/>
    <mergeCell ref="K151:L151"/>
    <mergeCell ref="K152:L152"/>
    <mergeCell ref="M152:N152"/>
    <mergeCell ref="O152:P152"/>
    <mergeCell ref="M162:N162"/>
    <mergeCell ref="O162:P162"/>
    <mergeCell ref="D164:I164"/>
    <mergeCell ref="K164:L164"/>
    <mergeCell ref="M164:N164"/>
    <mergeCell ref="O164:P164"/>
    <mergeCell ref="K165:L165"/>
    <mergeCell ref="M165:N165"/>
    <mergeCell ref="O165:P165"/>
    <mergeCell ref="D165:I165"/>
    <mergeCell ref="D166:I166"/>
    <mergeCell ref="K166:L166"/>
    <mergeCell ref="M166:N166"/>
    <mergeCell ref="O166:P166"/>
    <mergeCell ref="D167:I167"/>
    <mergeCell ref="D168:I168"/>
    <mergeCell ref="D169:I169"/>
    <mergeCell ref="K169:L169"/>
    <mergeCell ref="M169:N169"/>
    <mergeCell ref="O169:P169"/>
    <mergeCell ref="K170:L170"/>
    <mergeCell ref="M170:N170"/>
    <mergeCell ref="O170:P170"/>
    <mergeCell ref="D170:I170"/>
    <mergeCell ref="D171:I171"/>
    <mergeCell ref="K171:L171"/>
    <mergeCell ref="M171:N171"/>
    <mergeCell ref="O171:P171"/>
    <mergeCell ref="D172:I172"/>
    <mergeCell ref="K172:L172"/>
    <mergeCell ref="K174:L174"/>
    <mergeCell ref="M174:N174"/>
    <mergeCell ref="M172:N172"/>
    <mergeCell ref="O172:P172"/>
    <mergeCell ref="D173:I173"/>
    <mergeCell ref="K173:L173"/>
    <mergeCell ref="M173:N173"/>
    <mergeCell ref="O173:P173"/>
    <mergeCell ref="O174:P174"/>
    <mergeCell ref="K194:L194"/>
    <mergeCell ref="M194:N194"/>
    <mergeCell ref="M192:N192"/>
    <mergeCell ref="O192:P192"/>
    <mergeCell ref="D193:I193"/>
    <mergeCell ref="K193:L193"/>
    <mergeCell ref="M193:N193"/>
    <mergeCell ref="O193:P193"/>
    <mergeCell ref="O194:P194"/>
    <mergeCell ref="D212:I212"/>
    <mergeCell ref="K212:L212"/>
    <mergeCell ref="M212:N212"/>
    <mergeCell ref="O212:P212"/>
    <mergeCell ref="K213:L213"/>
    <mergeCell ref="M213:N213"/>
    <mergeCell ref="O213:P213"/>
    <mergeCell ref="D213:I213"/>
    <mergeCell ref="D214:I214"/>
    <mergeCell ref="K214:L214"/>
    <mergeCell ref="M214:N214"/>
    <mergeCell ref="O214:P214"/>
    <mergeCell ref="D215:I215"/>
    <mergeCell ref="D216:I216"/>
    <mergeCell ref="K210:L210"/>
    <mergeCell ref="K211:L211"/>
    <mergeCell ref="M211:N211"/>
    <mergeCell ref="O211:P211"/>
    <mergeCell ref="D208:I208"/>
    <mergeCell ref="D209:I209"/>
    <mergeCell ref="K209:L209"/>
    <mergeCell ref="M209:N209"/>
    <mergeCell ref="O209:P209"/>
    <mergeCell ref="D210:I210"/>
    <mergeCell ref="D211:I211"/>
    <mergeCell ref="M215:N215"/>
    <mergeCell ref="O215:P215"/>
    <mergeCell ref="K215:L215"/>
    <mergeCell ref="K216:L216"/>
    <mergeCell ref="M216:N216"/>
    <mergeCell ref="O216:P216"/>
    <mergeCell ref="M220:N220"/>
    <mergeCell ref="O220:P220"/>
    <mergeCell ref="D222:I222"/>
    <mergeCell ref="K222:L222"/>
    <mergeCell ref="M222:N222"/>
    <mergeCell ref="O222:P222"/>
    <mergeCell ref="K223:L223"/>
    <mergeCell ref="M223:N223"/>
    <mergeCell ref="O223:P223"/>
    <mergeCell ref="D223:I223"/>
    <mergeCell ref="D224:I224"/>
    <mergeCell ref="K224:L224"/>
    <mergeCell ref="M224:N224"/>
    <mergeCell ref="O224:P224"/>
    <mergeCell ref="D225:I225"/>
    <mergeCell ref="D226:I226"/>
    <mergeCell ref="K230:L230"/>
    <mergeCell ref="K231:L231"/>
    <mergeCell ref="M231:N231"/>
    <mergeCell ref="O231:P231"/>
    <mergeCell ref="D228:I228"/>
    <mergeCell ref="D229:I229"/>
    <mergeCell ref="K229:L229"/>
    <mergeCell ref="M229:N229"/>
    <mergeCell ref="O229:P229"/>
    <mergeCell ref="D230:I230"/>
    <mergeCell ref="D231:I231"/>
    <mergeCell ref="D217:I217"/>
    <mergeCell ref="K217:L217"/>
    <mergeCell ref="M217:N217"/>
    <mergeCell ref="O217:P217"/>
    <mergeCell ref="K218:L218"/>
    <mergeCell ref="M218:N218"/>
    <mergeCell ref="O218:P218"/>
    <mergeCell ref="K220:L220"/>
    <mergeCell ref="K221:L221"/>
    <mergeCell ref="M221:N221"/>
    <mergeCell ref="O221:P221"/>
    <mergeCell ref="D218:I218"/>
    <mergeCell ref="D219:I219"/>
    <mergeCell ref="K219:L219"/>
    <mergeCell ref="M219:N219"/>
    <mergeCell ref="O219:P219"/>
    <mergeCell ref="D220:I220"/>
    <mergeCell ref="D221:I221"/>
    <mergeCell ref="M225:N225"/>
    <mergeCell ref="O225:P225"/>
    <mergeCell ref="K225:L225"/>
    <mergeCell ref="K226:L226"/>
    <mergeCell ref="M230:N230"/>
    <mergeCell ref="O230:P230"/>
    <mergeCell ref="D188:I188"/>
    <mergeCell ref="K188:L188"/>
    <mergeCell ref="M188:N188"/>
    <mergeCell ref="O188:P188"/>
    <mergeCell ref="K189:L189"/>
    <mergeCell ref="M189:N189"/>
    <mergeCell ref="O189:P189"/>
    <mergeCell ref="D189:I189"/>
    <mergeCell ref="D190:I190"/>
    <mergeCell ref="K190:L190"/>
    <mergeCell ref="M190:N190"/>
    <mergeCell ref="O190:P190"/>
    <mergeCell ref="D191:I191"/>
    <mergeCell ref="D192:I192"/>
    <mergeCell ref="D183:I183"/>
    <mergeCell ref="K183:L183"/>
    <mergeCell ref="M183:N183"/>
    <mergeCell ref="O183:P183"/>
    <mergeCell ref="K184:L184"/>
    <mergeCell ref="M184:N184"/>
    <mergeCell ref="O184:P184"/>
    <mergeCell ref="K186:L186"/>
    <mergeCell ref="K187:L187"/>
    <mergeCell ref="M187:N187"/>
    <mergeCell ref="O187:P187"/>
    <mergeCell ref="D184:I184"/>
    <mergeCell ref="D185:I185"/>
    <mergeCell ref="K185:L185"/>
    <mergeCell ref="M185:N185"/>
    <mergeCell ref="O185:P185"/>
    <mergeCell ref="D186:I186"/>
    <mergeCell ref="D187:I187"/>
    <mergeCell ref="M191:N191"/>
    <mergeCell ref="O191:P191"/>
    <mergeCell ref="K191:L191"/>
    <mergeCell ref="K192:L192"/>
    <mergeCell ref="M196:N196"/>
    <mergeCell ref="O196:P196"/>
    <mergeCell ref="D198:I198"/>
    <mergeCell ref="K198:L198"/>
    <mergeCell ref="M198:N198"/>
    <mergeCell ref="O198:P198"/>
    <mergeCell ref="K199:L199"/>
    <mergeCell ref="M199:N199"/>
    <mergeCell ref="O199:P199"/>
    <mergeCell ref="D199:I199"/>
    <mergeCell ref="D200:I200"/>
    <mergeCell ref="K200:L200"/>
    <mergeCell ref="M200:N200"/>
    <mergeCell ref="O200:P200"/>
    <mergeCell ref="D201:I201"/>
    <mergeCell ref="D202:I202"/>
    <mergeCell ref="D203:I203"/>
    <mergeCell ref="K203:L203"/>
    <mergeCell ref="M203:N203"/>
    <mergeCell ref="O203:P203"/>
    <mergeCell ref="K204:L204"/>
    <mergeCell ref="M204:N204"/>
    <mergeCell ref="O204:P204"/>
    <mergeCell ref="D204:I204"/>
    <mergeCell ref="D205:I205"/>
    <mergeCell ref="K205:L205"/>
    <mergeCell ref="M205:N205"/>
    <mergeCell ref="O205:P205"/>
    <mergeCell ref="D206:I206"/>
    <mergeCell ref="K206:L206"/>
    <mergeCell ref="K208:L208"/>
    <mergeCell ref="M208:N208"/>
    <mergeCell ref="M206:N206"/>
    <mergeCell ref="O206:P206"/>
    <mergeCell ref="D207:I207"/>
    <mergeCell ref="K207:L207"/>
    <mergeCell ref="M207:N207"/>
    <mergeCell ref="O207:P207"/>
    <mergeCell ref="O208:P208"/>
    <mergeCell ref="K196:L196"/>
    <mergeCell ref="K197:L197"/>
    <mergeCell ref="M197:N197"/>
    <mergeCell ref="O197:P197"/>
    <mergeCell ref="D194:I194"/>
    <mergeCell ref="D195:I195"/>
    <mergeCell ref="K195:L195"/>
    <mergeCell ref="M195:N195"/>
    <mergeCell ref="O195:P195"/>
    <mergeCell ref="D196:I196"/>
    <mergeCell ref="D197:I197"/>
    <mergeCell ref="M201:N201"/>
    <mergeCell ref="O201:P201"/>
    <mergeCell ref="K201:L201"/>
    <mergeCell ref="K202:L202"/>
    <mergeCell ref="M202:N202"/>
    <mergeCell ref="O202:P202"/>
    <mergeCell ref="M210:N210"/>
    <mergeCell ref="O210:P210"/>
    <mergeCell ref="K228:L228"/>
    <mergeCell ref="M228:N228"/>
    <mergeCell ref="M226:N226"/>
    <mergeCell ref="O226:P226"/>
    <mergeCell ref="D227:I227"/>
    <mergeCell ref="K227:L227"/>
    <mergeCell ref="M227:N227"/>
    <mergeCell ref="O227:P227"/>
    <mergeCell ref="O228:P228"/>
    <mergeCell ref="K63:L63"/>
    <mergeCell ref="M63:N63"/>
    <mergeCell ref="Q63:V63"/>
    <mergeCell ref="D63:I63"/>
    <mergeCell ref="D64:I64"/>
    <mergeCell ref="K64:L64"/>
    <mergeCell ref="M64:N64"/>
    <mergeCell ref="O64:P64"/>
    <mergeCell ref="Q64:V64"/>
    <mergeCell ref="D65:I65"/>
    <mergeCell ref="D43:H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G54:H54"/>
    <mergeCell ref="D55:F55"/>
    <mergeCell ref="G55:H55"/>
    <mergeCell ref="O61:P61"/>
    <mergeCell ref="Q61:V61"/>
    <mergeCell ref="Q62:V62"/>
    <mergeCell ref="D58:V59"/>
    <mergeCell ref="D60:I60"/>
    <mergeCell ref="K60:L60"/>
    <mergeCell ref="M60:N60"/>
    <mergeCell ref="O60:P60"/>
    <mergeCell ref="Q60:V60"/>
    <mergeCell ref="D61:I61"/>
    <mergeCell ref="K61:L61"/>
    <mergeCell ref="M61:N61"/>
    <mergeCell ref="D62:I62"/>
    <mergeCell ref="K62:L62"/>
    <mergeCell ref="M62:N62"/>
    <mergeCell ref="O62:P62"/>
    <mergeCell ref="O63:P63"/>
    <mergeCell ref="K65:L65"/>
    <mergeCell ref="M65:N65"/>
    <mergeCell ref="D66:I66"/>
    <mergeCell ref="K66:L66"/>
    <mergeCell ref="M66:N66"/>
    <mergeCell ref="O66:P66"/>
    <mergeCell ref="O65:P65"/>
    <mergeCell ref="Q65:V65"/>
    <mergeCell ref="Q66:V66"/>
    <mergeCell ref="Z44:AA45"/>
    <mergeCell ref="X63:AA64"/>
    <mergeCell ref="X66:AA67"/>
    <mergeCell ref="X39:AA39"/>
    <mergeCell ref="X40:AA40"/>
    <mergeCell ref="X41:Y41"/>
    <mergeCell ref="Z41:AA41"/>
    <mergeCell ref="X42:Y43"/>
    <mergeCell ref="Z42:AA43"/>
    <mergeCell ref="X44:Y45"/>
    <mergeCell ref="X30:Y30"/>
    <mergeCell ref="X31:Y31"/>
    <mergeCell ref="R29:S29"/>
    <mergeCell ref="T29:U29"/>
    <mergeCell ref="X29:Y29"/>
    <mergeCell ref="R30:S30"/>
    <mergeCell ref="T30:U30"/>
    <mergeCell ref="R31:S31"/>
    <mergeCell ref="T31:U31"/>
    <mergeCell ref="R33:S33"/>
    <mergeCell ref="T33:U33"/>
    <mergeCell ref="X33:Y33"/>
    <mergeCell ref="R34:S34"/>
    <mergeCell ref="T34:U34"/>
    <mergeCell ref="R35:S35"/>
    <mergeCell ref="T35:U35"/>
    <mergeCell ref="R36:S36"/>
    <mergeCell ref="T36:U36"/>
    <mergeCell ref="X36:AA37"/>
    <mergeCell ref="R37:S37"/>
    <mergeCell ref="T37:U37"/>
    <mergeCell ref="T38:U38"/>
    <mergeCell ref="X38:AA38"/>
    <mergeCell ref="R38:S38"/>
    <mergeCell ref="R39:S39"/>
    <mergeCell ref="T39:U39"/>
    <mergeCell ref="R40:S40"/>
    <mergeCell ref="T40:U40"/>
    <mergeCell ref="R41:S41"/>
    <mergeCell ref="T41:U41"/>
    <mergeCell ref="R42:S42"/>
    <mergeCell ref="T42:U42"/>
    <mergeCell ref="R43:S43"/>
    <mergeCell ref="T43:U43"/>
    <mergeCell ref="R44:S44"/>
    <mergeCell ref="T44:U44"/>
    <mergeCell ref="R45:S45"/>
    <mergeCell ref="X68:AA68"/>
    <mergeCell ref="X69:AA69"/>
    <mergeCell ref="X70:AA70"/>
    <mergeCell ref="X71:AA71"/>
    <mergeCell ref="X72:AA72"/>
    <mergeCell ref="X73:AA73"/>
    <mergeCell ref="X74:AA74"/>
    <mergeCell ref="D32:F32"/>
    <mergeCell ref="J32:K32"/>
    <mergeCell ref="D33:F33"/>
    <mergeCell ref="J33:K33"/>
    <mergeCell ref="D34:F34"/>
    <mergeCell ref="J34:K34"/>
    <mergeCell ref="J35:K35"/>
    <mergeCell ref="D35:F35"/>
    <mergeCell ref="D36:F36"/>
    <mergeCell ref="D37:F37"/>
    <mergeCell ref="D38:F38"/>
    <mergeCell ref="D39:E40"/>
    <mergeCell ref="G39:H39"/>
    <mergeCell ref="G40:H40"/>
    <mergeCell ref="M69:N69"/>
    <mergeCell ref="O69:P69"/>
    <mergeCell ref="K69:L69"/>
    <mergeCell ref="K70:L70"/>
    <mergeCell ref="M70:N70"/>
    <mergeCell ref="O70:P70"/>
    <mergeCell ref="K71:L71"/>
    <mergeCell ref="M71:N71"/>
    <mergeCell ref="O71:P71"/>
    <mergeCell ref="M74:N74"/>
    <mergeCell ref="O74:P74"/>
    <mergeCell ref="K72:L72"/>
    <mergeCell ref="M72:N72"/>
    <mergeCell ref="O72:P72"/>
    <mergeCell ref="K73:L73"/>
    <mergeCell ref="M73:N73"/>
    <mergeCell ref="O73:P73"/>
    <mergeCell ref="K74:L74"/>
    <mergeCell ref="M77:N77"/>
    <mergeCell ref="O77:P77"/>
    <mergeCell ref="K75:L75"/>
    <mergeCell ref="M75:N75"/>
    <mergeCell ref="O75:P75"/>
    <mergeCell ref="K76:L76"/>
    <mergeCell ref="M76:N76"/>
    <mergeCell ref="O76:P76"/>
    <mergeCell ref="K77:L77"/>
    <mergeCell ref="K78:L78"/>
    <mergeCell ref="M78:N78"/>
    <mergeCell ref="O78:P78"/>
    <mergeCell ref="D78:I78"/>
    <mergeCell ref="D79:I79"/>
    <mergeCell ref="K79:L79"/>
    <mergeCell ref="M79:N79"/>
    <mergeCell ref="O79:P79"/>
    <mergeCell ref="D80:I80"/>
    <mergeCell ref="K80:L80"/>
    <mergeCell ref="K82:L82"/>
    <mergeCell ref="M82:N82"/>
    <mergeCell ref="M80:N80"/>
    <mergeCell ref="O80:P80"/>
    <mergeCell ref="D81:I81"/>
    <mergeCell ref="K81:L81"/>
    <mergeCell ref="M81:N81"/>
    <mergeCell ref="O81:P81"/>
    <mergeCell ref="O82:P82"/>
    <mergeCell ref="J27:K27"/>
    <mergeCell ref="J28:K28"/>
    <mergeCell ref="J29:K29"/>
    <mergeCell ref="J31:K31"/>
    <mergeCell ref="D23:G23"/>
    <mergeCell ref="J23:K23"/>
    <mergeCell ref="D26:H27"/>
    <mergeCell ref="J26:K26"/>
    <mergeCell ref="G28:G29"/>
    <mergeCell ref="H28:H29"/>
    <mergeCell ref="D31:F31"/>
    <mergeCell ref="J43:K43"/>
    <mergeCell ref="J44:K44"/>
    <mergeCell ref="J45:K45"/>
    <mergeCell ref="J47:P47"/>
    <mergeCell ref="J36:K36"/>
    <mergeCell ref="J37:K37"/>
    <mergeCell ref="J38:K38"/>
    <mergeCell ref="J39:K39"/>
    <mergeCell ref="J40:K40"/>
    <mergeCell ref="J41:K41"/>
    <mergeCell ref="J42:K42"/>
    <mergeCell ref="D71:I71"/>
    <mergeCell ref="D72:I72"/>
    <mergeCell ref="D73:I73"/>
    <mergeCell ref="D74:I74"/>
    <mergeCell ref="D75:I75"/>
    <mergeCell ref="D76:I76"/>
    <mergeCell ref="D77:I77"/>
    <mergeCell ref="M84:N84"/>
    <mergeCell ref="O84:P84"/>
    <mergeCell ref="D100:I100"/>
    <mergeCell ref="K100:L100"/>
    <mergeCell ref="M100:N100"/>
    <mergeCell ref="O100:P100"/>
    <mergeCell ref="K101:L101"/>
    <mergeCell ref="M101:N101"/>
    <mergeCell ref="O101:P101"/>
    <mergeCell ref="D101:I101"/>
    <mergeCell ref="D102:I102"/>
    <mergeCell ref="K102:L102"/>
    <mergeCell ref="M102:N102"/>
    <mergeCell ref="O102:P102"/>
    <mergeCell ref="D103:I103"/>
    <mergeCell ref="D104:I104"/>
    <mergeCell ref="K98:L98"/>
    <mergeCell ref="K99:L99"/>
    <mergeCell ref="M99:N99"/>
    <mergeCell ref="O99:P99"/>
    <mergeCell ref="D96:I96"/>
    <mergeCell ref="D97:I97"/>
    <mergeCell ref="K97:L97"/>
    <mergeCell ref="M97:N97"/>
    <mergeCell ref="O97:P97"/>
    <mergeCell ref="D98:I98"/>
    <mergeCell ref="D99:I99"/>
    <mergeCell ref="M103:N103"/>
    <mergeCell ref="O103:P103"/>
    <mergeCell ref="K103:L103"/>
    <mergeCell ref="K104:L104"/>
    <mergeCell ref="M104:N104"/>
    <mergeCell ref="O104:P104"/>
    <mergeCell ref="M112:N112"/>
    <mergeCell ref="O112:P112"/>
    <mergeCell ref="D114:I114"/>
    <mergeCell ref="K114:L114"/>
    <mergeCell ref="M114:N114"/>
    <mergeCell ref="O114:P114"/>
    <mergeCell ref="K115:L115"/>
    <mergeCell ref="M115:N115"/>
    <mergeCell ref="O115:P115"/>
    <mergeCell ref="D115:I115"/>
    <mergeCell ref="D116:I116"/>
    <mergeCell ref="K116:L116"/>
    <mergeCell ref="M116:N116"/>
    <mergeCell ref="O116:P116"/>
    <mergeCell ref="D117:I117"/>
    <mergeCell ref="D118:I118"/>
    <mergeCell ref="K112:L112"/>
    <mergeCell ref="K113:L113"/>
    <mergeCell ref="M113:N113"/>
    <mergeCell ref="O113:P113"/>
    <mergeCell ref="D110:I110"/>
    <mergeCell ref="D111:I111"/>
    <mergeCell ref="K111:L111"/>
    <mergeCell ref="M111:N111"/>
    <mergeCell ref="O111:P111"/>
    <mergeCell ref="D112:I112"/>
    <mergeCell ref="D113:I113"/>
    <mergeCell ref="M117:N117"/>
    <mergeCell ref="O117:P117"/>
    <mergeCell ref="K117:L117"/>
    <mergeCell ref="K118:L118"/>
    <mergeCell ref="M118:N118"/>
    <mergeCell ref="O118:P118"/>
    <mergeCell ref="M122:N122"/>
    <mergeCell ref="O122:P122"/>
    <mergeCell ref="D86:I86"/>
    <mergeCell ref="K86:L86"/>
    <mergeCell ref="M86:N86"/>
    <mergeCell ref="O86:P86"/>
    <mergeCell ref="K87:L87"/>
    <mergeCell ref="M87:N87"/>
    <mergeCell ref="O87:P87"/>
    <mergeCell ref="D87:I87"/>
    <mergeCell ref="D88:I88"/>
    <mergeCell ref="K88:L88"/>
    <mergeCell ref="M88:N88"/>
    <mergeCell ref="O88:P88"/>
    <mergeCell ref="D89:I89"/>
    <mergeCell ref="D90:I90"/>
    <mergeCell ref="D91:I91"/>
    <mergeCell ref="K91:L91"/>
    <mergeCell ref="M91:N91"/>
    <mergeCell ref="O91:P91"/>
    <mergeCell ref="K92:L92"/>
    <mergeCell ref="M92:N92"/>
    <mergeCell ref="O92:P92"/>
    <mergeCell ref="D92:I92"/>
    <mergeCell ref="D93:I93"/>
    <mergeCell ref="K93:L93"/>
    <mergeCell ref="M93:N93"/>
    <mergeCell ref="O93:P93"/>
    <mergeCell ref="D94:I94"/>
    <mergeCell ref="K94:L94"/>
    <mergeCell ref="K96:L96"/>
    <mergeCell ref="M96:N96"/>
    <mergeCell ref="M94:N94"/>
    <mergeCell ref="O94:P94"/>
    <mergeCell ref="D95:I95"/>
    <mergeCell ref="K95:L95"/>
    <mergeCell ref="M95:N95"/>
    <mergeCell ref="O95:P95"/>
    <mergeCell ref="O96:P96"/>
    <mergeCell ref="K84:L84"/>
    <mergeCell ref="K85:L85"/>
    <mergeCell ref="M85:N85"/>
    <mergeCell ref="O85:P85"/>
    <mergeCell ref="D82:I82"/>
    <mergeCell ref="D83:I83"/>
    <mergeCell ref="K83:L83"/>
    <mergeCell ref="M83:N83"/>
    <mergeCell ref="O83:P83"/>
    <mergeCell ref="D84:I84"/>
    <mergeCell ref="D85:I85"/>
    <mergeCell ref="M89:N89"/>
    <mergeCell ref="O89:P89"/>
    <mergeCell ref="K89:L89"/>
    <mergeCell ref="K90:L90"/>
    <mergeCell ref="M90:N90"/>
    <mergeCell ref="O90:P90"/>
    <mergeCell ref="M98:N98"/>
    <mergeCell ref="O98:P98"/>
    <mergeCell ref="D105:I105"/>
    <mergeCell ref="K105:L105"/>
    <mergeCell ref="M105:N105"/>
    <mergeCell ref="O105:P105"/>
    <mergeCell ref="K106:L106"/>
    <mergeCell ref="M106:N106"/>
    <mergeCell ref="O106:P106"/>
    <mergeCell ref="D106:I106"/>
    <mergeCell ref="D107:I107"/>
    <mergeCell ref="K107:L107"/>
    <mergeCell ref="M107:N107"/>
    <mergeCell ref="O107:P107"/>
    <mergeCell ref="D108:I108"/>
    <mergeCell ref="K108:L108"/>
    <mergeCell ref="K110:L110"/>
    <mergeCell ref="M110:N110"/>
    <mergeCell ref="M108:N108"/>
    <mergeCell ref="O108:P108"/>
    <mergeCell ref="D109:I109"/>
    <mergeCell ref="K109:L109"/>
    <mergeCell ref="M109:N109"/>
    <mergeCell ref="O109:P109"/>
    <mergeCell ref="O110:P110"/>
    <mergeCell ref="K130:L130"/>
    <mergeCell ref="M130:N130"/>
    <mergeCell ref="M128:N128"/>
    <mergeCell ref="O128:P128"/>
    <mergeCell ref="D129:I129"/>
    <mergeCell ref="K129:L129"/>
    <mergeCell ref="M129:N129"/>
    <mergeCell ref="O129:P129"/>
    <mergeCell ref="O130:P130"/>
    <mergeCell ref="D178:I178"/>
    <mergeCell ref="K178:L178"/>
    <mergeCell ref="M178:N178"/>
    <mergeCell ref="O178:P178"/>
    <mergeCell ref="K179:L179"/>
    <mergeCell ref="M179:N179"/>
    <mergeCell ref="O179:P179"/>
    <mergeCell ref="D179:I179"/>
    <mergeCell ref="D180:I180"/>
    <mergeCell ref="K180:L180"/>
    <mergeCell ref="M180:N180"/>
    <mergeCell ref="O180:P180"/>
    <mergeCell ref="D181:I181"/>
    <mergeCell ref="D182:I182"/>
    <mergeCell ref="K176:L176"/>
    <mergeCell ref="K177:L177"/>
    <mergeCell ref="M177:N177"/>
    <mergeCell ref="O177:P177"/>
    <mergeCell ref="D174:I174"/>
    <mergeCell ref="D175:I175"/>
    <mergeCell ref="K175:L175"/>
    <mergeCell ref="M175:N175"/>
    <mergeCell ref="O175:P175"/>
    <mergeCell ref="D176:I176"/>
    <mergeCell ref="D177:I177"/>
    <mergeCell ref="M181:N181"/>
    <mergeCell ref="O181:P181"/>
    <mergeCell ref="K181:L181"/>
    <mergeCell ref="K182:L182"/>
    <mergeCell ref="M182:N182"/>
    <mergeCell ref="O182:P182"/>
    <mergeCell ref="M186:N186"/>
    <mergeCell ref="O186:P186"/>
  </mergeCells>
  <conditionalFormatting sqref="D17:G23">
    <cfRule type="expression" dxfId="0" priority="1">
      <formula>H17=TRUE</formula>
    </cfRule>
  </conditionalFormatting>
  <dataValidations>
    <dataValidation type="list" allowBlank="1" showErrorMessage="1" sqref="G46:G53">
      <formula1>"Ahorro,Inversión"</formula1>
    </dataValidation>
    <dataValidation type="custom" allowBlank="1" showDropDown="1" sqref="O17:O44 J61:J231">
      <formula1>OR(NOT(ISERROR(DATEVALUE(J17))), AND(ISNUMBER(J17), LEFT(CELL("format", J17))="D"))</formula1>
    </dataValidation>
    <dataValidation type="list" allowBlank="1" showErrorMessage="1" sqref="K61:K231">
      <formula1>INICIO!$K$13:$N$40</formula1>
    </dataValidation>
    <dataValidation type="list" allowBlank="1" showErrorMessage="1" sqref="N17:N44 M61:M231">
      <formula1>INICIO!$G$27:$I$33</formula1>
    </dataValidation>
  </dataValidations>
  <printOptions horizontalCentered="1"/>
  <pageMargins bottom="0.75" footer="0.0" header="0.0" left="0.25" right="0.25" top="0.75"/>
  <pageSetup paperSize="9" cellComments="atEnd" orientation="landscape" pageOrder="overThenDown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A9999"/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7" max="7" width="14.75"/>
    <col customWidth="1" min="8" max="8" width="13.13"/>
    <col customWidth="1" min="12" max="12" width="13.38"/>
    <col customWidth="1" min="13" max="13" width="13.13"/>
    <col customWidth="1" min="14" max="14" width="16.63"/>
    <col customWidth="1" min="16" max="16" width="9.38"/>
    <col customWidth="1" min="23" max="23" width="12.13"/>
  </cols>
  <sheetData>
    <row r="1" ht="15.75" customHeight="1">
      <c r="A1" s="192"/>
      <c r="B1" s="192"/>
      <c r="C1" s="192"/>
      <c r="D1" s="192"/>
      <c r="E1" s="192"/>
      <c r="G1" s="193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4"/>
      <c r="AC1" s="194"/>
      <c r="AD1" s="194"/>
    </row>
    <row r="2" ht="15.75" customHeight="1">
      <c r="A2" s="192"/>
      <c r="B2" s="192"/>
      <c r="C2" s="192"/>
      <c r="D2" s="195" t="s">
        <v>62</v>
      </c>
      <c r="G2" s="193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4"/>
      <c r="AC2" s="194"/>
      <c r="AD2" s="194"/>
    </row>
    <row r="3" ht="15.75" customHeight="1">
      <c r="A3" s="192"/>
      <c r="B3" s="192"/>
      <c r="C3" s="192"/>
      <c r="D3" s="196" t="str">
        <f t="array" ref="D3">CONCATENATE(IF(COUNTIF(H17:H23,TRUE)&gt;COUNTA(D17:G23),COUNTA(D17:G23),COUNTIFS(H17:H23,TRUE,D17:D23,"*?")),"/",COUNTA(D17:G23))</f>
        <v>1/1</v>
      </c>
      <c r="E3" s="197"/>
      <c r="G3" s="198" t="s">
        <v>63</v>
      </c>
      <c r="H3" s="22"/>
      <c r="I3" s="22"/>
      <c r="J3" s="22"/>
      <c r="K3" s="22"/>
      <c r="L3" s="156"/>
      <c r="M3" s="192"/>
      <c r="N3" s="199" t="s">
        <v>49</v>
      </c>
      <c r="O3" s="70"/>
      <c r="P3" s="70"/>
      <c r="Q3" s="77"/>
      <c r="Y3" s="192"/>
      <c r="Z3" s="200"/>
      <c r="AA3" s="200"/>
      <c r="AB3" s="194"/>
      <c r="AC3" s="194"/>
      <c r="AD3" s="194"/>
    </row>
    <row r="4" ht="15.75" customHeight="1">
      <c r="A4" s="192"/>
      <c r="B4" s="192"/>
      <c r="C4" s="192"/>
      <c r="D4" s="201"/>
      <c r="G4" s="202"/>
      <c r="H4" s="203"/>
      <c r="I4" s="203"/>
      <c r="J4" s="203"/>
      <c r="K4" s="203"/>
      <c r="L4" s="203"/>
      <c r="M4" s="203"/>
      <c r="N4" s="114"/>
      <c r="Q4" s="204"/>
      <c r="S4" s="205" t="s">
        <v>64</v>
      </c>
      <c r="T4" s="22"/>
      <c r="U4" s="22"/>
      <c r="V4" s="22"/>
      <c r="W4" s="22"/>
      <c r="X4" s="156"/>
      <c r="Y4" s="192"/>
      <c r="Z4" s="206"/>
      <c r="AB4" s="203"/>
      <c r="AC4" s="203"/>
      <c r="AD4" s="192"/>
    </row>
    <row r="5" ht="15.75" customHeight="1">
      <c r="A5" s="192"/>
      <c r="B5" s="192"/>
      <c r="C5" s="207"/>
      <c r="D5" s="208">
        <f>COUNTA(D17:G23)</f>
        <v>1</v>
      </c>
      <c r="E5" s="208"/>
      <c r="G5" s="209" t="s">
        <v>54</v>
      </c>
      <c r="H5" s="210">
        <f>G40</f>
        <v>500</v>
      </c>
      <c r="I5" s="211"/>
      <c r="J5" s="211"/>
      <c r="K5" s="212"/>
      <c r="L5" s="213"/>
      <c r="M5" s="203"/>
      <c r="N5" s="214">
        <f>INICIO!G21</f>
        <v>2025</v>
      </c>
      <c r="O5" s="68"/>
      <c r="P5" s="68"/>
      <c r="Q5" s="127"/>
      <c r="Z5" s="206"/>
      <c r="AA5" s="206"/>
      <c r="AB5" s="203"/>
      <c r="AC5" s="203"/>
      <c r="AD5" s="203"/>
    </row>
    <row r="6" ht="15.75" customHeight="1">
      <c r="A6" s="192"/>
      <c r="B6" s="192"/>
      <c r="C6" s="207"/>
      <c r="D6" s="215">
        <f t="array" ref="D6">IF(COUNTIF(H17:H23,TRUE)&gt;COUNTA(D17:G23),COUNTA(D17:G23),COUNTIFS(H17:H23,TRUE,D17:D23,"*?"))</f>
        <v>1</v>
      </c>
      <c r="E6" s="216">
        <f>D5-D6</f>
        <v>0</v>
      </c>
      <c r="G6" s="217" t="s">
        <v>65</v>
      </c>
      <c r="H6" s="218">
        <f>M45</f>
        <v>300</v>
      </c>
      <c r="I6" s="218">
        <f>T45</f>
        <v>20</v>
      </c>
      <c r="J6" s="218">
        <f>G54</f>
        <v>20</v>
      </c>
      <c r="K6" s="218">
        <f>G55</f>
        <v>20</v>
      </c>
      <c r="L6" s="219">
        <f>SUM(H6:K6)</f>
        <v>360</v>
      </c>
      <c r="M6" s="203"/>
      <c r="N6" s="220" t="s">
        <v>66</v>
      </c>
      <c r="O6" s="221"/>
      <c r="P6" s="222">
        <v>45566.0</v>
      </c>
      <c r="Q6" s="223"/>
      <c r="S6" s="224" t="s">
        <v>54</v>
      </c>
      <c r="T6" s="225"/>
      <c r="U6" s="226" t="s">
        <v>65</v>
      </c>
      <c r="V6" s="225"/>
      <c r="W6" s="227" t="s">
        <v>67</v>
      </c>
      <c r="X6" s="225"/>
      <c r="Z6" s="206"/>
      <c r="AA6" s="228" t="s">
        <v>68</v>
      </c>
      <c r="AB6" s="229">
        <v>3752.0</v>
      </c>
      <c r="AC6" s="229"/>
      <c r="AD6" s="230"/>
    </row>
    <row r="7" ht="15.75" customHeight="1">
      <c r="A7" s="192"/>
      <c r="B7" s="192"/>
      <c r="C7" s="207"/>
      <c r="D7" s="207"/>
      <c r="E7" s="14"/>
      <c r="G7" s="231"/>
      <c r="H7" s="232" t="s">
        <v>69</v>
      </c>
      <c r="I7" s="233" t="s">
        <v>70</v>
      </c>
      <c r="J7" s="234" t="s">
        <v>58</v>
      </c>
      <c r="K7" s="235" t="s">
        <v>71</v>
      </c>
      <c r="L7" s="236" t="s">
        <v>53</v>
      </c>
      <c r="M7" s="203"/>
      <c r="N7" s="220" t="s">
        <v>72</v>
      </c>
      <c r="O7" s="221"/>
      <c r="P7" s="222">
        <v>45596.0</v>
      </c>
      <c r="Q7" s="223"/>
      <c r="S7" s="237">
        <f>G40</f>
        <v>500</v>
      </c>
      <c r="U7" s="237">
        <f>Z18</f>
        <v>360</v>
      </c>
      <c r="W7" s="238">
        <f>S7-U7</f>
        <v>140</v>
      </c>
      <c r="X7" s="239"/>
      <c r="Z7" s="206"/>
      <c r="AA7" s="228" t="s">
        <v>73</v>
      </c>
      <c r="AB7" s="229">
        <v>826.43</v>
      </c>
      <c r="AC7" s="229">
        <v>608.3</v>
      </c>
      <c r="AD7" s="240">
        <v>250.0</v>
      </c>
    </row>
    <row r="8" ht="15.75" customHeight="1">
      <c r="A8" s="192"/>
      <c r="B8" s="192"/>
      <c r="C8" s="207"/>
      <c r="D8" s="241"/>
      <c r="E8" s="14"/>
      <c r="G8" s="193"/>
      <c r="M8" s="203"/>
      <c r="N8" s="203"/>
      <c r="O8" s="242"/>
      <c r="Q8" s="243"/>
      <c r="R8" s="243"/>
      <c r="S8" s="203"/>
      <c r="U8" s="14"/>
      <c r="Y8" s="244"/>
      <c r="Z8" s="245"/>
      <c r="AA8" s="245"/>
      <c r="AB8" s="203"/>
      <c r="AC8" s="246"/>
      <c r="AD8" s="192"/>
    </row>
    <row r="9" ht="15.75" customHeight="1">
      <c r="A9" s="192"/>
      <c r="B9" s="192"/>
      <c r="C9" s="192"/>
      <c r="D9" s="247"/>
      <c r="E9" s="247"/>
      <c r="G9" s="193"/>
      <c r="L9" s="203"/>
      <c r="M9" s="203"/>
      <c r="N9" s="203"/>
      <c r="O9" s="203"/>
      <c r="P9" s="203"/>
      <c r="Q9" s="203"/>
      <c r="R9" s="203"/>
      <c r="S9" s="203"/>
      <c r="AB9" s="203"/>
      <c r="AC9" s="203"/>
      <c r="AD9" s="192"/>
    </row>
    <row r="10" ht="15.75" customHeight="1">
      <c r="A10" s="192"/>
      <c r="B10" s="192"/>
      <c r="C10" s="192"/>
      <c r="D10" s="192"/>
      <c r="G10" s="193"/>
      <c r="L10" s="203"/>
      <c r="M10" s="203"/>
      <c r="N10" s="203"/>
      <c r="O10" s="192"/>
      <c r="P10" s="192"/>
      <c r="Q10" s="192"/>
      <c r="R10" s="192"/>
      <c r="S10" s="192"/>
      <c r="T10" s="203"/>
      <c r="U10" s="203"/>
      <c r="V10" s="203"/>
      <c r="W10" s="203"/>
      <c r="X10" s="192"/>
      <c r="Y10" s="192"/>
      <c r="Z10" s="192"/>
      <c r="AA10" s="192"/>
      <c r="AB10" s="192"/>
      <c r="AC10" s="192"/>
      <c r="AD10" s="192"/>
    </row>
    <row r="11" ht="15.75" customHeight="1">
      <c r="A11" s="192"/>
      <c r="B11" s="192"/>
      <c r="C11" s="192"/>
      <c r="D11" s="192"/>
      <c r="G11" s="193"/>
      <c r="L11" s="192"/>
      <c r="M11" s="192"/>
      <c r="N11" s="192"/>
      <c r="O11" s="192"/>
      <c r="P11" s="192"/>
      <c r="Q11" s="192"/>
      <c r="R11" s="192"/>
      <c r="S11" s="192"/>
      <c r="T11" s="203"/>
      <c r="U11" s="203"/>
      <c r="V11" s="203"/>
      <c r="W11" s="203"/>
      <c r="X11" s="192"/>
      <c r="Y11" s="192"/>
      <c r="Z11" s="192"/>
      <c r="AA11" s="192"/>
      <c r="AB11" s="194"/>
      <c r="AC11" s="194"/>
      <c r="AD11" s="194"/>
    </row>
    <row r="12" ht="15.75" customHeight="1">
      <c r="A12" s="192"/>
      <c r="B12" s="192"/>
      <c r="C12" s="192"/>
      <c r="D12" s="192"/>
      <c r="E12" s="192"/>
      <c r="G12" s="193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92"/>
      <c r="W12" s="192"/>
      <c r="X12" s="192"/>
      <c r="Y12" s="192"/>
      <c r="Z12" s="192"/>
      <c r="AA12" s="192"/>
      <c r="AB12" s="203"/>
      <c r="AC12" s="203"/>
      <c r="AD12" s="203"/>
    </row>
    <row r="13" ht="15.75" customHeight="1">
      <c r="A13" s="192"/>
      <c r="B13" s="192"/>
      <c r="C13" s="192"/>
      <c r="D13" s="248" t="s">
        <v>74</v>
      </c>
      <c r="E13" s="70"/>
      <c r="F13" s="70"/>
      <c r="G13" s="70"/>
      <c r="H13" s="77"/>
      <c r="I13" s="192"/>
      <c r="J13" s="249" t="s">
        <v>55</v>
      </c>
      <c r="K13" s="70"/>
      <c r="L13" s="70"/>
      <c r="M13" s="70"/>
      <c r="N13" s="70"/>
      <c r="O13" s="70"/>
      <c r="P13" s="77"/>
      <c r="R13" s="250" t="s">
        <v>56</v>
      </c>
      <c r="S13" s="70"/>
      <c r="T13" s="70"/>
      <c r="U13" s="70"/>
      <c r="V13" s="77"/>
      <c r="W13" s="203"/>
      <c r="X13" s="251" t="s">
        <v>57</v>
      </c>
      <c r="AB13" s="203"/>
      <c r="AC13" s="203"/>
      <c r="AD13" s="203"/>
    </row>
    <row r="14" ht="15.75" customHeight="1">
      <c r="A14" s="192"/>
      <c r="B14" s="192"/>
      <c r="C14" s="192"/>
      <c r="D14" s="126"/>
      <c r="E14" s="68"/>
      <c r="F14" s="68"/>
      <c r="G14" s="68"/>
      <c r="H14" s="127"/>
      <c r="I14" s="194"/>
      <c r="J14" s="126"/>
      <c r="K14" s="68"/>
      <c r="L14" s="68"/>
      <c r="M14" s="68"/>
      <c r="N14" s="68"/>
      <c r="O14" s="68"/>
      <c r="P14" s="127"/>
      <c r="R14" s="126"/>
      <c r="S14" s="68"/>
      <c r="T14" s="68"/>
      <c r="U14" s="68"/>
      <c r="V14" s="127"/>
      <c r="W14" s="203"/>
      <c r="X14" s="252" t="s">
        <v>75</v>
      </c>
      <c r="Y14" s="22"/>
      <c r="Z14" s="253">
        <f>M45</f>
        <v>300</v>
      </c>
      <c r="AA14" s="22"/>
      <c r="AB14" s="203"/>
      <c r="AC14" s="203"/>
      <c r="AD14" s="203"/>
    </row>
    <row r="15" ht="15.75" customHeight="1">
      <c r="A15" s="192"/>
      <c r="B15" s="192"/>
      <c r="C15" s="192"/>
      <c r="D15" s="254" t="s">
        <v>76</v>
      </c>
      <c r="E15" s="39"/>
      <c r="F15" s="39"/>
      <c r="G15" s="39"/>
      <c r="H15" s="255" t="s">
        <v>77</v>
      </c>
      <c r="I15" s="194"/>
      <c r="J15" s="256" t="s">
        <v>76</v>
      </c>
      <c r="K15" s="257"/>
      <c r="L15" s="258" t="s">
        <v>78</v>
      </c>
      <c r="M15" s="258" t="s">
        <v>79</v>
      </c>
      <c r="N15" s="258" t="s">
        <v>80</v>
      </c>
      <c r="O15" s="258" t="s">
        <v>81</v>
      </c>
      <c r="P15" s="259" t="s">
        <v>82</v>
      </c>
      <c r="R15" s="260" t="s">
        <v>83</v>
      </c>
      <c r="S15" s="261"/>
      <c r="T15" s="262" t="s">
        <v>84</v>
      </c>
      <c r="U15" s="261"/>
      <c r="V15" s="263" t="s">
        <v>85</v>
      </c>
      <c r="W15" s="203"/>
      <c r="X15" s="264" t="s">
        <v>86</v>
      </c>
      <c r="Y15" s="22"/>
      <c r="Z15" s="265">
        <f>T45</f>
        <v>20</v>
      </c>
      <c r="AA15" s="22"/>
      <c r="AB15" s="203"/>
      <c r="AC15" s="203"/>
      <c r="AD15" s="203"/>
    </row>
    <row r="16" ht="15.75" customHeight="1">
      <c r="A16" s="192"/>
      <c r="B16" s="192"/>
      <c r="C16" s="192"/>
      <c r="D16" s="89"/>
      <c r="E16" s="191"/>
      <c r="F16" s="191"/>
      <c r="G16" s="191"/>
      <c r="H16" s="266"/>
      <c r="I16" s="194"/>
      <c r="J16" s="89"/>
      <c r="K16" s="267"/>
      <c r="L16" s="268"/>
      <c r="M16" s="268"/>
      <c r="N16" s="268"/>
      <c r="O16" s="268"/>
      <c r="P16" s="269"/>
      <c r="R16" s="89"/>
      <c r="S16" s="267"/>
      <c r="T16" s="270"/>
      <c r="U16" s="267"/>
      <c r="V16" s="269"/>
      <c r="W16" s="203"/>
      <c r="X16" s="271" t="s">
        <v>87</v>
      </c>
      <c r="Y16" s="22"/>
      <c r="Z16" s="272">
        <f t="shared" ref="Z16:Z17" si="1">G54</f>
        <v>20</v>
      </c>
      <c r="AA16" s="22"/>
      <c r="AB16" s="203"/>
      <c r="AC16" s="203"/>
      <c r="AD16" s="203"/>
    </row>
    <row r="17" ht="15.75" customHeight="1">
      <c r="A17" s="192"/>
      <c r="B17" s="192"/>
      <c r="C17" s="192"/>
      <c r="D17" s="273" t="s">
        <v>150</v>
      </c>
      <c r="E17" s="274"/>
      <c r="F17" s="274"/>
      <c r="G17" s="274"/>
      <c r="H17" s="275" t="b">
        <v>1</v>
      </c>
      <c r="I17" s="194"/>
      <c r="J17" s="276" t="s">
        <v>100</v>
      </c>
      <c r="L17" s="277">
        <v>300.0</v>
      </c>
      <c r="M17" s="277">
        <v>300.0</v>
      </c>
      <c r="N17" s="277" t="s">
        <v>18</v>
      </c>
      <c r="O17" s="278">
        <v>45292.0</v>
      </c>
      <c r="P17" s="279" t="b">
        <v>1</v>
      </c>
      <c r="R17" s="276" t="str">
        <f t="shared" ref="R17:R44" si="2">X68</f>
        <v>Transporte</v>
      </c>
      <c r="T17" s="277">
        <f t="shared" ref="T17:T44" si="3">SUMIF($K$61:$L$231,X68,$O$61:$P$231)</f>
        <v>0</v>
      </c>
      <c r="V17" s="280">
        <f t="shared" ref="V17:V44" si="4">(T17/$T$45)</f>
        <v>0</v>
      </c>
      <c r="W17" s="203"/>
      <c r="X17" s="281" t="s">
        <v>90</v>
      </c>
      <c r="Y17" s="22"/>
      <c r="Z17" s="282">
        <f t="shared" si="1"/>
        <v>20</v>
      </c>
      <c r="AA17" s="22"/>
      <c r="AB17" s="203"/>
      <c r="AC17" s="203"/>
      <c r="AD17" s="203"/>
    </row>
    <row r="18" ht="15.75" customHeight="1">
      <c r="A18" s="192"/>
      <c r="B18" s="192"/>
      <c r="C18" s="192"/>
      <c r="D18" s="273"/>
      <c r="E18" s="274"/>
      <c r="F18" s="274"/>
      <c r="G18" s="274"/>
      <c r="H18" s="275" t="b">
        <v>0</v>
      </c>
      <c r="I18" s="194"/>
      <c r="J18" s="283"/>
      <c r="K18" s="22"/>
      <c r="L18" s="284"/>
      <c r="M18" s="284"/>
      <c r="N18" s="284"/>
      <c r="O18" s="285"/>
      <c r="P18" s="286" t="b">
        <v>0</v>
      </c>
      <c r="R18" s="287" t="str">
        <f t="shared" si="2"/>
        <v>Alimentación</v>
      </c>
      <c r="S18" s="22"/>
      <c r="T18" s="288">
        <f t="shared" si="3"/>
        <v>20</v>
      </c>
      <c r="U18" s="22"/>
      <c r="V18" s="289">
        <f t="shared" si="4"/>
        <v>1</v>
      </c>
      <c r="W18" s="203"/>
      <c r="X18" s="290" t="s">
        <v>53</v>
      </c>
      <c r="Y18" s="291"/>
      <c r="Z18" s="292">
        <f>SUM(Z14:Z17)</f>
        <v>360</v>
      </c>
      <c r="AA18" s="291"/>
      <c r="AB18" s="203"/>
      <c r="AC18" s="203"/>
      <c r="AD18" s="203"/>
    </row>
    <row r="19" ht="15.75" customHeight="1">
      <c r="A19" s="192"/>
      <c r="B19" s="192"/>
      <c r="C19" s="192"/>
      <c r="D19" s="273"/>
      <c r="E19" s="274"/>
      <c r="F19" s="274"/>
      <c r="G19" s="274"/>
      <c r="H19" s="275" t="b">
        <v>0</v>
      </c>
      <c r="I19" s="194"/>
      <c r="J19" s="276"/>
      <c r="L19" s="277"/>
      <c r="M19" s="277"/>
      <c r="N19" s="277"/>
      <c r="O19" s="278"/>
      <c r="P19" s="279" t="b">
        <v>0</v>
      </c>
      <c r="R19" s="276" t="str">
        <f t="shared" si="2"/>
        <v>Restaurantes</v>
      </c>
      <c r="T19" s="277">
        <f t="shared" si="3"/>
        <v>0</v>
      </c>
      <c r="V19" s="280">
        <f t="shared" si="4"/>
        <v>0</v>
      </c>
      <c r="W19" s="203"/>
      <c r="X19" s="293"/>
      <c r="Y19" s="293"/>
      <c r="Z19" s="293"/>
      <c r="AA19" s="293"/>
      <c r="AB19" s="203"/>
      <c r="AC19" s="203"/>
      <c r="AD19" s="203"/>
    </row>
    <row r="20" ht="15.75" customHeight="1">
      <c r="A20" s="192"/>
      <c r="B20" s="192"/>
      <c r="C20" s="192"/>
      <c r="D20" s="273"/>
      <c r="E20" s="274"/>
      <c r="F20" s="274"/>
      <c r="G20" s="274"/>
      <c r="H20" s="275" t="b">
        <v>0</v>
      </c>
      <c r="I20" s="194"/>
      <c r="J20" s="283"/>
      <c r="K20" s="22"/>
      <c r="L20" s="284"/>
      <c r="M20" s="284"/>
      <c r="N20" s="284"/>
      <c r="O20" s="285"/>
      <c r="P20" s="286" t="b">
        <v>0</v>
      </c>
      <c r="R20" s="287" t="str">
        <f t="shared" si="2"/>
        <v>Comida a domicilio</v>
      </c>
      <c r="S20" s="22"/>
      <c r="T20" s="288">
        <f t="shared" si="3"/>
        <v>0</v>
      </c>
      <c r="U20" s="22"/>
      <c r="V20" s="289">
        <f t="shared" si="4"/>
        <v>0</v>
      </c>
      <c r="W20" s="203"/>
      <c r="X20" s="293"/>
      <c r="Y20" s="293"/>
      <c r="Z20" s="293"/>
      <c r="AA20" s="293"/>
      <c r="AB20" s="203"/>
      <c r="AC20" s="203"/>
      <c r="AD20" s="203"/>
    </row>
    <row r="21" ht="15.75" customHeight="1">
      <c r="D21" s="273"/>
      <c r="E21" s="274"/>
      <c r="F21" s="274"/>
      <c r="G21" s="274"/>
      <c r="H21" s="275" t="b">
        <v>0</v>
      </c>
      <c r="I21" s="276"/>
      <c r="J21" s="276"/>
      <c r="L21" s="277"/>
      <c r="M21" s="277"/>
      <c r="N21" s="277"/>
      <c r="O21" s="278"/>
      <c r="P21" s="279" t="b">
        <v>0</v>
      </c>
      <c r="R21" s="276" t="str">
        <f t="shared" si="2"/>
        <v>Bares</v>
      </c>
      <c r="T21" s="277">
        <f t="shared" si="3"/>
        <v>0</v>
      </c>
      <c r="V21" s="280">
        <f t="shared" si="4"/>
        <v>0</v>
      </c>
      <c r="W21" s="203"/>
      <c r="X21" s="293"/>
      <c r="Y21" s="293"/>
      <c r="Z21" s="293"/>
      <c r="AA21" s="293"/>
      <c r="AB21" s="203"/>
      <c r="AC21" s="203"/>
      <c r="AD21" s="203"/>
    </row>
    <row r="22" ht="15.75" customHeight="1">
      <c r="A22" s="192"/>
      <c r="B22" s="192"/>
      <c r="C22" s="192"/>
      <c r="D22" s="273"/>
      <c r="E22" s="274"/>
      <c r="F22" s="274"/>
      <c r="G22" s="274"/>
      <c r="H22" s="275" t="b">
        <v>0</v>
      </c>
      <c r="I22" s="276"/>
      <c r="J22" s="283"/>
      <c r="K22" s="22"/>
      <c r="L22" s="284"/>
      <c r="M22" s="284"/>
      <c r="N22" s="284"/>
      <c r="O22" s="285"/>
      <c r="P22" s="286" t="b">
        <v>0</v>
      </c>
      <c r="R22" s="287" t="str">
        <f t="shared" si="2"/>
        <v>Ropa</v>
      </c>
      <c r="S22" s="22"/>
      <c r="T22" s="288">
        <f t="shared" si="3"/>
        <v>0</v>
      </c>
      <c r="U22" s="22"/>
      <c r="V22" s="289">
        <f t="shared" si="4"/>
        <v>0</v>
      </c>
      <c r="W22" s="203"/>
      <c r="AB22" s="194"/>
      <c r="AC22" s="194"/>
      <c r="AD22" s="194"/>
    </row>
    <row r="23" ht="15.75" customHeight="1">
      <c r="A23" s="192"/>
      <c r="B23" s="192"/>
      <c r="C23" s="192"/>
      <c r="D23" s="294"/>
      <c r="E23" s="295"/>
      <c r="F23" s="295"/>
      <c r="G23" s="295"/>
      <c r="H23" s="296" t="b">
        <v>0</v>
      </c>
      <c r="I23" s="276"/>
      <c r="J23" s="276"/>
      <c r="L23" s="277"/>
      <c r="M23" s="277"/>
      <c r="N23" s="277"/>
      <c r="O23" s="278"/>
      <c r="P23" s="279" t="b">
        <v>0</v>
      </c>
      <c r="R23" s="276" t="str">
        <f t="shared" si="2"/>
        <v>Belleza</v>
      </c>
      <c r="T23" s="277">
        <f t="shared" si="3"/>
        <v>0</v>
      </c>
      <c r="V23" s="280">
        <f t="shared" si="4"/>
        <v>0</v>
      </c>
    </row>
    <row r="24" ht="16.5" customHeight="1">
      <c r="A24" s="192"/>
      <c r="B24" s="192"/>
      <c r="C24" s="192"/>
      <c r="D24" s="192"/>
      <c r="E24" s="243"/>
      <c r="F24" s="243"/>
      <c r="G24" s="297"/>
      <c r="H24" s="298"/>
      <c r="I24" s="299"/>
      <c r="J24" s="283"/>
      <c r="K24" s="22"/>
      <c r="L24" s="284"/>
      <c r="M24" s="284"/>
      <c r="N24" s="284"/>
      <c r="O24" s="285"/>
      <c r="P24" s="286" t="b">
        <v>0</v>
      </c>
      <c r="R24" s="287" t="str">
        <f t="shared" si="2"/>
        <v>Gasolina</v>
      </c>
      <c r="S24" s="22"/>
      <c r="T24" s="288">
        <f t="shared" si="3"/>
        <v>0</v>
      </c>
      <c r="U24" s="22"/>
      <c r="V24" s="289">
        <f t="shared" si="4"/>
        <v>0</v>
      </c>
    </row>
    <row r="25" ht="15.75" customHeight="1">
      <c r="A25" s="192"/>
      <c r="B25" s="192"/>
      <c r="C25" s="192"/>
      <c r="D25" s="192"/>
      <c r="G25" s="193"/>
      <c r="I25" s="194"/>
      <c r="J25" s="276"/>
      <c r="L25" s="277"/>
      <c r="M25" s="277"/>
      <c r="N25" s="277"/>
      <c r="O25" s="278"/>
      <c r="P25" s="279" t="b">
        <v>0</v>
      </c>
      <c r="R25" s="276" t="str">
        <f t="shared" si="2"/>
        <v>Hogar</v>
      </c>
      <c r="T25" s="277">
        <f t="shared" si="3"/>
        <v>0</v>
      </c>
      <c r="V25" s="280">
        <f t="shared" si="4"/>
        <v>0</v>
      </c>
    </row>
    <row r="26" ht="15.75" customHeight="1">
      <c r="A26" s="192"/>
      <c r="B26" s="192"/>
      <c r="C26" s="192"/>
      <c r="D26" s="300" t="s">
        <v>54</v>
      </c>
      <c r="E26" s="70"/>
      <c r="F26" s="70"/>
      <c r="G26" s="70"/>
      <c r="H26" s="77"/>
      <c r="I26" s="194"/>
      <c r="J26" s="283"/>
      <c r="K26" s="22"/>
      <c r="L26" s="284"/>
      <c r="M26" s="284"/>
      <c r="N26" s="284"/>
      <c r="O26" s="285"/>
      <c r="P26" s="286" t="b">
        <v>0</v>
      </c>
      <c r="R26" s="287" t="str">
        <f t="shared" si="2"/>
        <v>Tarjeta de crédito</v>
      </c>
      <c r="S26" s="22"/>
      <c r="T26" s="288">
        <f t="shared" si="3"/>
        <v>0</v>
      </c>
      <c r="U26" s="22"/>
      <c r="V26" s="289">
        <f t="shared" si="4"/>
        <v>0</v>
      </c>
      <c r="X26" s="301" t="s">
        <v>102</v>
      </c>
      <c r="Y26" s="302"/>
      <c r="Z26" s="302"/>
      <c r="AA26" s="303"/>
      <c r="AB26" s="304"/>
      <c r="AC26" s="304"/>
    </row>
    <row r="27" ht="15.75" customHeight="1">
      <c r="A27" s="192"/>
      <c r="B27" s="192"/>
      <c r="C27" s="192"/>
      <c r="D27" s="126"/>
      <c r="E27" s="68"/>
      <c r="F27" s="68"/>
      <c r="G27" s="68"/>
      <c r="H27" s="127"/>
      <c r="I27" s="194"/>
      <c r="J27" s="276"/>
      <c r="L27" s="277"/>
      <c r="M27" s="277"/>
      <c r="N27" s="277"/>
      <c r="O27" s="278"/>
      <c r="P27" s="279" t="b">
        <v>0</v>
      </c>
      <c r="R27" s="276" t="str">
        <f t="shared" si="2"/>
        <v>Ocio</v>
      </c>
      <c r="T27" s="277">
        <f t="shared" si="3"/>
        <v>0</v>
      </c>
      <c r="V27" s="280">
        <f t="shared" si="4"/>
        <v>0</v>
      </c>
      <c r="X27" s="305" t="str">
        <f>INICIO!G27</f>
        <v>Tarjeta de débito</v>
      </c>
      <c r="Y27" s="225"/>
      <c r="Z27" s="306">
        <f t="shared" ref="Z27:Z33" si="5">SUMIF($N$17:$N$44,X27,$M$17:$M$44)+SUMIF($M$61:$N$231,X27,$O$61:$P$231)</f>
        <v>300</v>
      </c>
      <c r="AA27" s="307">
        <f t="shared" ref="AA27:AA33" si="6">Z27/SUM($Z$27:$Z$33)</f>
        <v>0.9375</v>
      </c>
      <c r="AB27" s="308"/>
      <c r="AC27" s="304"/>
    </row>
    <row r="28" ht="15.75" customHeight="1">
      <c r="A28" s="192"/>
      <c r="B28" s="192"/>
      <c r="C28" s="192"/>
      <c r="D28" s="309" t="s">
        <v>76</v>
      </c>
      <c r="E28" s="39"/>
      <c r="F28" s="261"/>
      <c r="G28" s="310" t="s">
        <v>103</v>
      </c>
      <c r="H28" s="311" t="s">
        <v>104</v>
      </c>
      <c r="I28" s="194"/>
      <c r="J28" s="283"/>
      <c r="K28" s="22"/>
      <c r="L28" s="284"/>
      <c r="M28" s="284"/>
      <c r="N28" s="284"/>
      <c r="O28" s="285"/>
      <c r="P28" s="286" t="b">
        <v>0</v>
      </c>
      <c r="R28" s="287" t="str">
        <f t="shared" si="2"/>
        <v>Pequeñas compras</v>
      </c>
      <c r="S28" s="22"/>
      <c r="T28" s="288">
        <f t="shared" si="3"/>
        <v>0</v>
      </c>
      <c r="U28" s="22"/>
      <c r="V28" s="289">
        <f t="shared" si="4"/>
        <v>0</v>
      </c>
      <c r="X28" s="312" t="str">
        <f>INICIO!G28</f>
        <v>Tarjeta de crédito</v>
      </c>
      <c r="Y28" s="225"/>
      <c r="Z28" s="306">
        <f t="shared" si="5"/>
        <v>0</v>
      </c>
      <c r="AA28" s="307">
        <f t="shared" si="6"/>
        <v>0</v>
      </c>
      <c r="AC28" s="313"/>
    </row>
    <row r="29" ht="15.75" customHeight="1">
      <c r="A29" s="192"/>
      <c r="B29" s="192"/>
      <c r="C29" s="192"/>
      <c r="D29" s="89"/>
      <c r="E29" s="191"/>
      <c r="F29" s="267"/>
      <c r="G29" s="268"/>
      <c r="H29" s="269"/>
      <c r="I29" s="194"/>
      <c r="J29" s="276"/>
      <c r="L29" s="277"/>
      <c r="M29" s="277"/>
      <c r="N29" s="277"/>
      <c r="O29" s="278"/>
      <c r="P29" s="279" t="b">
        <v>0</v>
      </c>
      <c r="R29" s="276" t="str">
        <f t="shared" si="2"/>
        <v>Tasas/Impuestos</v>
      </c>
      <c r="T29" s="277">
        <f t="shared" si="3"/>
        <v>0</v>
      </c>
      <c r="V29" s="280">
        <f t="shared" si="4"/>
        <v>0</v>
      </c>
      <c r="X29" s="314" t="str">
        <f>INICIO!G29</f>
        <v>Efectivo</v>
      </c>
      <c r="Y29" s="225"/>
      <c r="Z29" s="306">
        <f t="shared" si="5"/>
        <v>0</v>
      </c>
      <c r="AA29" s="307">
        <f t="shared" si="6"/>
        <v>0</v>
      </c>
      <c r="AC29" s="313"/>
    </row>
    <row r="30" ht="15.75" customHeight="1">
      <c r="A30" s="192"/>
      <c r="B30" s="192"/>
      <c r="C30" s="192"/>
      <c r="D30" s="315" t="s">
        <v>108</v>
      </c>
      <c r="G30" s="316">
        <v>250.0</v>
      </c>
      <c r="H30" s="317">
        <v>500.0</v>
      </c>
      <c r="I30" s="194"/>
      <c r="J30" s="283"/>
      <c r="K30" s="22"/>
      <c r="L30" s="284"/>
      <c r="M30" s="284"/>
      <c r="N30" s="284"/>
      <c r="O30" s="285"/>
      <c r="P30" s="286" t="b">
        <v>0</v>
      </c>
      <c r="R30" s="287" t="str">
        <f t="shared" si="2"/>
        <v>Viajes/vacaciones</v>
      </c>
      <c r="S30" s="22"/>
      <c r="T30" s="288">
        <f t="shared" si="3"/>
        <v>0</v>
      </c>
      <c r="U30" s="22"/>
      <c r="V30" s="289">
        <f t="shared" si="4"/>
        <v>0</v>
      </c>
      <c r="X30" s="318" t="str">
        <f>INICIO!G30</f>
        <v>Tarjeta común</v>
      </c>
      <c r="Y30" s="225"/>
      <c r="Z30" s="306">
        <f t="shared" si="5"/>
        <v>20</v>
      </c>
      <c r="AA30" s="307">
        <f t="shared" si="6"/>
        <v>0.0625</v>
      </c>
      <c r="AC30" s="313"/>
    </row>
    <row r="31" ht="15.75" customHeight="1">
      <c r="A31" s="192"/>
      <c r="B31" s="192"/>
      <c r="C31" s="192"/>
      <c r="D31" s="319"/>
      <c r="E31" s="22"/>
      <c r="F31" s="22"/>
      <c r="G31" s="320"/>
      <c r="H31" s="321"/>
      <c r="I31" s="194"/>
      <c r="J31" s="276"/>
      <c r="L31" s="277"/>
      <c r="M31" s="277"/>
      <c r="N31" s="277"/>
      <c r="O31" s="278"/>
      <c r="P31" s="279" t="b">
        <v>0</v>
      </c>
      <c r="R31" s="276" t="str">
        <f t="shared" si="2"/>
        <v>Tecnología</v>
      </c>
      <c r="T31" s="277">
        <f t="shared" si="3"/>
        <v>0</v>
      </c>
      <c r="V31" s="280">
        <f t="shared" si="4"/>
        <v>0</v>
      </c>
      <c r="X31" s="322" t="str">
        <f>INICIO!G31</f>
        <v>Transferencia</v>
      </c>
      <c r="Y31" s="274"/>
      <c r="Z31" s="306">
        <f t="shared" si="5"/>
        <v>0</v>
      </c>
      <c r="AA31" s="307">
        <f t="shared" si="6"/>
        <v>0</v>
      </c>
      <c r="AB31" s="5"/>
      <c r="AC31" s="313"/>
    </row>
    <row r="32" ht="15.75" customHeight="1">
      <c r="A32" s="192"/>
      <c r="B32" s="192"/>
      <c r="C32" s="192"/>
      <c r="D32" s="315"/>
      <c r="G32" s="316"/>
      <c r="H32" s="317"/>
      <c r="I32" s="194"/>
      <c r="J32" s="283"/>
      <c r="K32" s="22"/>
      <c r="L32" s="284"/>
      <c r="M32" s="284"/>
      <c r="N32" s="284"/>
      <c r="O32" s="285"/>
      <c r="P32" s="286" t="b">
        <v>0</v>
      </c>
      <c r="R32" s="287" t="str">
        <f t="shared" si="2"/>
        <v>Reparaciones</v>
      </c>
      <c r="S32" s="22"/>
      <c r="T32" s="288">
        <f t="shared" si="3"/>
        <v>0</v>
      </c>
      <c r="U32" s="22"/>
      <c r="V32" s="289">
        <f t="shared" si="4"/>
        <v>0</v>
      </c>
      <c r="X32" s="323" t="str">
        <f>INICIO!G32</f>
        <v>Bizum</v>
      </c>
      <c r="Y32" s="274"/>
      <c r="Z32" s="306">
        <f t="shared" si="5"/>
        <v>0</v>
      </c>
      <c r="AA32" s="307">
        <f t="shared" si="6"/>
        <v>0</v>
      </c>
      <c r="AB32" s="5"/>
      <c r="AC32" s="313"/>
    </row>
    <row r="33" ht="15.75" customHeight="1">
      <c r="A33" s="192"/>
      <c r="B33" s="192"/>
      <c r="C33" s="192"/>
      <c r="D33" s="319"/>
      <c r="E33" s="22"/>
      <c r="F33" s="22"/>
      <c r="G33" s="320"/>
      <c r="H33" s="321"/>
      <c r="I33" s="194"/>
      <c r="J33" s="276"/>
      <c r="L33" s="277"/>
      <c r="M33" s="277"/>
      <c r="N33" s="277"/>
      <c r="O33" s="278"/>
      <c r="P33" s="279" t="b">
        <v>0</v>
      </c>
      <c r="R33" s="276" t="str">
        <f t="shared" si="2"/>
        <v>Salud</v>
      </c>
      <c r="T33" s="277">
        <f t="shared" si="3"/>
        <v>0</v>
      </c>
      <c r="V33" s="280">
        <f t="shared" si="4"/>
        <v>0</v>
      </c>
      <c r="X33" s="324" t="str">
        <f>INICIO!G33</f>
        <v>Tarjeta regalo</v>
      </c>
      <c r="Y33" s="325"/>
      <c r="Z33" s="326">
        <f t="shared" si="5"/>
        <v>0</v>
      </c>
      <c r="AA33" s="327">
        <f t="shared" si="6"/>
        <v>0</v>
      </c>
      <c r="AB33" s="5"/>
      <c r="AC33" s="14"/>
    </row>
    <row r="34" ht="15.75" customHeight="1">
      <c r="A34" s="192"/>
      <c r="B34" s="192"/>
      <c r="C34" s="192"/>
      <c r="D34" s="315"/>
      <c r="G34" s="316"/>
      <c r="H34" s="317"/>
      <c r="I34" s="194"/>
      <c r="J34" s="283"/>
      <c r="K34" s="22"/>
      <c r="L34" s="284"/>
      <c r="M34" s="284"/>
      <c r="N34" s="284"/>
      <c r="O34" s="285"/>
      <c r="P34" s="286" t="b">
        <v>0</v>
      </c>
      <c r="R34" s="287" t="str">
        <f t="shared" si="2"/>
        <v>Higiene</v>
      </c>
      <c r="S34" s="22"/>
      <c r="T34" s="288">
        <f t="shared" si="3"/>
        <v>0</v>
      </c>
      <c r="U34" s="22"/>
      <c r="V34" s="289">
        <f t="shared" si="4"/>
        <v>0</v>
      </c>
      <c r="AB34" s="14"/>
      <c r="AC34" s="14"/>
    </row>
    <row r="35" ht="15.75" customHeight="1">
      <c r="A35" s="192"/>
      <c r="B35" s="192"/>
      <c r="C35" s="192"/>
      <c r="D35" s="329"/>
      <c r="E35" s="22"/>
      <c r="F35" s="22"/>
      <c r="G35" s="320"/>
      <c r="H35" s="321"/>
      <c r="I35" s="194"/>
      <c r="J35" s="276"/>
      <c r="L35" s="277"/>
      <c r="M35" s="277"/>
      <c r="N35" s="277"/>
      <c r="O35" s="278"/>
      <c r="P35" s="279" t="b">
        <v>0</v>
      </c>
      <c r="R35" s="276" t="str">
        <f t="shared" si="2"/>
        <v>Cursos/Formación</v>
      </c>
      <c r="T35" s="277">
        <f t="shared" si="3"/>
        <v>0</v>
      </c>
      <c r="V35" s="280">
        <f t="shared" si="4"/>
        <v>0</v>
      </c>
    </row>
    <row r="36" ht="15.75" customHeight="1">
      <c r="A36" s="192"/>
      <c r="B36" s="192"/>
      <c r="C36" s="192"/>
      <c r="D36" s="315"/>
      <c r="G36" s="316"/>
      <c r="H36" s="317"/>
      <c r="I36" s="192"/>
      <c r="J36" s="283"/>
      <c r="K36" s="22"/>
      <c r="L36" s="284"/>
      <c r="M36" s="284"/>
      <c r="N36" s="284"/>
      <c r="O36" s="285"/>
      <c r="P36" s="286" t="b">
        <v>0</v>
      </c>
      <c r="R36" s="287" t="str">
        <f t="shared" si="2"/>
        <v>Mascotas</v>
      </c>
      <c r="S36" s="22"/>
      <c r="T36" s="288">
        <f t="shared" si="3"/>
        <v>0</v>
      </c>
      <c r="U36" s="22"/>
      <c r="V36" s="289">
        <f t="shared" si="4"/>
        <v>0</v>
      </c>
      <c r="W36" s="203"/>
      <c r="X36" s="330" t="s">
        <v>112</v>
      </c>
      <c r="Y36" s="331"/>
      <c r="Z36" s="331"/>
      <c r="AA36" s="332"/>
      <c r="AB36" s="203"/>
      <c r="AC36" s="203"/>
      <c r="AD36" s="203"/>
    </row>
    <row r="37" ht="15.75" customHeight="1">
      <c r="A37" s="192"/>
      <c r="B37" s="192"/>
      <c r="C37" s="192"/>
      <c r="D37" s="329"/>
      <c r="E37" s="22"/>
      <c r="F37" s="22"/>
      <c r="G37" s="320"/>
      <c r="H37" s="321"/>
      <c r="I37" s="192"/>
      <c r="J37" s="276"/>
      <c r="L37" s="277"/>
      <c r="M37" s="277"/>
      <c r="N37" s="277"/>
      <c r="O37" s="278"/>
      <c r="P37" s="279" t="b">
        <v>0</v>
      </c>
      <c r="R37" s="276" t="str">
        <f t="shared" si="2"/>
        <v>Familia</v>
      </c>
      <c r="T37" s="277">
        <f t="shared" si="3"/>
        <v>0</v>
      </c>
      <c r="V37" s="280">
        <f t="shared" si="4"/>
        <v>0</v>
      </c>
      <c r="W37" s="203"/>
      <c r="X37" s="333"/>
      <c r="AA37" s="334"/>
      <c r="AB37" s="203"/>
      <c r="AC37" s="203"/>
      <c r="AD37" s="203"/>
    </row>
    <row r="38" ht="15.75" customHeight="1">
      <c r="A38" s="192"/>
      <c r="B38" s="192"/>
      <c r="C38" s="192"/>
      <c r="D38" s="315"/>
      <c r="G38" s="316"/>
      <c r="H38" s="317"/>
      <c r="I38" s="192"/>
      <c r="J38" s="283"/>
      <c r="K38" s="22"/>
      <c r="L38" s="284"/>
      <c r="M38" s="284"/>
      <c r="N38" s="284"/>
      <c r="O38" s="285"/>
      <c r="P38" s="286" t="b">
        <v>0</v>
      </c>
      <c r="R38" s="287" t="str">
        <f t="shared" si="2"/>
        <v>Otros</v>
      </c>
      <c r="S38" s="22"/>
      <c r="T38" s="288">
        <f t="shared" si="3"/>
        <v>0</v>
      </c>
      <c r="U38" s="22"/>
      <c r="V38" s="289">
        <f t="shared" si="4"/>
        <v>0</v>
      </c>
      <c r="W38" s="203"/>
      <c r="X38" s="335" t="s">
        <v>115</v>
      </c>
      <c r="AA38" s="334"/>
      <c r="AB38" s="203"/>
      <c r="AC38" s="203"/>
      <c r="AD38" s="203"/>
    </row>
    <row r="39" ht="15.75" customHeight="1">
      <c r="A39" s="192"/>
      <c r="B39" s="192"/>
      <c r="C39" s="192"/>
      <c r="D39" s="336" t="s">
        <v>116</v>
      </c>
      <c r="E39" s="70"/>
      <c r="F39" s="337" t="s">
        <v>117</v>
      </c>
      <c r="G39" s="338">
        <f>SUM(G30:G38)</f>
        <v>250</v>
      </c>
      <c r="H39" s="148"/>
      <c r="I39" s="192"/>
      <c r="J39" s="276"/>
      <c r="L39" s="277"/>
      <c r="M39" s="277"/>
      <c r="N39" s="277"/>
      <c r="O39" s="278"/>
      <c r="P39" s="279" t="b">
        <v>0</v>
      </c>
      <c r="R39" s="276" t="str">
        <f t="shared" si="2"/>
        <v>Categoria 1</v>
      </c>
      <c r="T39" s="277">
        <f t="shared" si="3"/>
        <v>0</v>
      </c>
      <c r="V39" s="280">
        <f t="shared" si="4"/>
        <v>0</v>
      </c>
      <c r="W39" s="203"/>
      <c r="X39" s="335" t="s">
        <v>118</v>
      </c>
      <c r="AA39" s="334"/>
      <c r="AB39" s="203"/>
      <c r="AC39" s="203"/>
      <c r="AD39" s="203"/>
    </row>
    <row r="40" ht="15.75" customHeight="1">
      <c r="A40" s="192"/>
      <c r="B40" s="192"/>
      <c r="C40" s="192"/>
      <c r="D40" s="126"/>
      <c r="E40" s="68"/>
      <c r="F40" s="339" t="s">
        <v>119</v>
      </c>
      <c r="G40" s="340">
        <f>SUM(H30:H38)</f>
        <v>500</v>
      </c>
      <c r="H40" s="341"/>
      <c r="I40" s="192"/>
      <c r="J40" s="283"/>
      <c r="K40" s="22"/>
      <c r="L40" s="284"/>
      <c r="M40" s="284"/>
      <c r="N40" s="284"/>
      <c r="O40" s="285"/>
      <c r="P40" s="286" t="b">
        <v>0</v>
      </c>
      <c r="R40" s="287" t="str">
        <f t="shared" si="2"/>
        <v>Categoría 2</v>
      </c>
      <c r="S40" s="22"/>
      <c r="T40" s="288">
        <f t="shared" si="3"/>
        <v>0</v>
      </c>
      <c r="U40" s="22"/>
      <c r="V40" s="289">
        <f t="shared" si="4"/>
        <v>0</v>
      </c>
      <c r="W40" s="203"/>
      <c r="X40" s="342" t="s">
        <v>120</v>
      </c>
      <c r="Y40" s="22"/>
      <c r="Z40" s="22"/>
      <c r="AA40" s="343"/>
      <c r="AB40" s="203"/>
      <c r="AC40" s="203"/>
      <c r="AD40" s="203"/>
    </row>
    <row r="41" ht="15.75" customHeight="1">
      <c r="A41" s="192"/>
      <c r="B41" s="192"/>
      <c r="C41" s="192"/>
      <c r="D41" s="192"/>
      <c r="G41" s="344">
        <f>G39</f>
        <v>250</v>
      </c>
      <c r="H41" s="345">
        <f>G40</f>
        <v>500</v>
      </c>
      <c r="I41" s="192"/>
      <c r="J41" s="276"/>
      <c r="L41" s="277"/>
      <c r="M41" s="277"/>
      <c r="N41" s="277"/>
      <c r="O41" s="278"/>
      <c r="P41" s="279" t="b">
        <v>0</v>
      </c>
      <c r="R41" s="276" t="str">
        <f t="shared" si="2"/>
        <v>Categoría 3</v>
      </c>
      <c r="T41" s="277">
        <f t="shared" si="3"/>
        <v>0</v>
      </c>
      <c r="V41" s="280">
        <f t="shared" si="4"/>
        <v>0</v>
      </c>
      <c r="W41" s="203"/>
      <c r="X41" s="346" t="s">
        <v>121</v>
      </c>
      <c r="Y41" s="22"/>
      <c r="Z41" s="347" t="s">
        <v>122</v>
      </c>
      <c r="AA41" s="343"/>
      <c r="AB41" s="203"/>
      <c r="AC41" s="203"/>
      <c r="AD41" s="203"/>
    </row>
    <row r="42" ht="15.75" customHeight="1">
      <c r="A42" s="192"/>
      <c r="B42" s="192"/>
      <c r="C42" s="192"/>
      <c r="D42" s="192"/>
      <c r="G42" s="193"/>
      <c r="I42" s="192"/>
      <c r="J42" s="283"/>
      <c r="K42" s="22"/>
      <c r="L42" s="284"/>
      <c r="M42" s="284"/>
      <c r="N42" s="284"/>
      <c r="O42" s="285"/>
      <c r="P42" s="286" t="b">
        <v>0</v>
      </c>
      <c r="R42" s="287" t="str">
        <f t="shared" si="2"/>
        <v>Categoría 4</v>
      </c>
      <c r="S42" s="22"/>
      <c r="T42" s="288">
        <f t="shared" si="3"/>
        <v>0</v>
      </c>
      <c r="U42" s="22"/>
      <c r="V42" s="289">
        <f t="shared" si="4"/>
        <v>0</v>
      </c>
      <c r="W42" s="203"/>
      <c r="X42" s="348">
        <v>400.0</v>
      </c>
      <c r="Z42" s="349">
        <v>4.0</v>
      </c>
      <c r="AA42" s="334"/>
      <c r="AB42" s="203"/>
      <c r="AC42" s="203"/>
      <c r="AD42" s="203"/>
    </row>
    <row r="43" ht="15.75" customHeight="1">
      <c r="A43" s="192"/>
      <c r="B43" s="192"/>
      <c r="C43" s="192"/>
      <c r="D43" s="300" t="s">
        <v>123</v>
      </c>
      <c r="E43" s="70"/>
      <c r="F43" s="70"/>
      <c r="G43" s="70"/>
      <c r="H43" s="77"/>
      <c r="I43" s="192"/>
      <c r="J43" s="276"/>
      <c r="L43" s="277"/>
      <c r="M43" s="277"/>
      <c r="N43" s="277"/>
      <c r="O43" s="278"/>
      <c r="P43" s="279" t="b">
        <v>0</v>
      </c>
      <c r="R43" s="276" t="str">
        <f t="shared" si="2"/>
        <v>Categoría 5</v>
      </c>
      <c r="T43" s="277">
        <f t="shared" si="3"/>
        <v>0</v>
      </c>
      <c r="V43" s="280">
        <f t="shared" si="4"/>
        <v>0</v>
      </c>
      <c r="W43" s="203"/>
      <c r="X43" s="333"/>
      <c r="Z43" s="350"/>
      <c r="AA43" s="334"/>
      <c r="AB43" s="203"/>
      <c r="AC43" s="203"/>
      <c r="AD43" s="203"/>
    </row>
    <row r="44" ht="15.75" customHeight="1">
      <c r="A44" s="192"/>
      <c r="B44" s="192"/>
      <c r="C44" s="192"/>
      <c r="D44" s="126"/>
      <c r="E44" s="68"/>
      <c r="F44" s="68"/>
      <c r="G44" s="68"/>
      <c r="H44" s="127"/>
      <c r="I44" s="192"/>
      <c r="J44" s="283"/>
      <c r="K44" s="22"/>
      <c r="L44" s="284"/>
      <c r="M44" s="284"/>
      <c r="N44" s="284"/>
      <c r="O44" s="285"/>
      <c r="P44" s="351" t="b">
        <v>0</v>
      </c>
      <c r="Q44" s="5"/>
      <c r="R44" s="287" t="str">
        <f t="shared" si="2"/>
        <v>Categoría 6</v>
      </c>
      <c r="S44" s="22"/>
      <c r="T44" s="288">
        <f t="shared" si="3"/>
        <v>0</v>
      </c>
      <c r="U44" s="22"/>
      <c r="V44" s="289">
        <f t="shared" si="4"/>
        <v>0</v>
      </c>
      <c r="W44" s="203"/>
      <c r="X44" s="352" t="s">
        <v>124</v>
      </c>
      <c r="Y44" s="39"/>
      <c r="Z44" s="353">
        <f>X42/Z42</f>
        <v>100</v>
      </c>
      <c r="AA44" s="354"/>
      <c r="AB44" s="203"/>
      <c r="AC44" s="203"/>
      <c r="AD44" s="203"/>
    </row>
    <row r="45" ht="19.5" customHeight="1">
      <c r="A45" s="192"/>
      <c r="B45" s="192"/>
      <c r="C45" s="192"/>
      <c r="D45" s="355" t="s">
        <v>76</v>
      </c>
      <c r="E45" s="225"/>
      <c r="F45" s="356"/>
      <c r="G45" s="357" t="s">
        <v>83</v>
      </c>
      <c r="H45" s="358" t="s">
        <v>125</v>
      </c>
      <c r="I45" s="192"/>
      <c r="J45" s="359" t="s">
        <v>53</v>
      </c>
      <c r="K45" s="221"/>
      <c r="L45" s="360">
        <f t="shared" ref="L45:M45" si="7">SUM(L17:L44)</f>
        <v>300</v>
      </c>
      <c r="M45" s="360">
        <f t="shared" si="7"/>
        <v>300</v>
      </c>
      <c r="N45" s="361"/>
      <c r="O45" s="362"/>
      <c r="P45" s="362"/>
      <c r="Q45" s="5"/>
      <c r="R45" s="363" t="s">
        <v>53</v>
      </c>
      <c r="S45" s="364"/>
      <c r="T45" s="365">
        <f>SUM(O61:P1019)</f>
        <v>20</v>
      </c>
      <c r="U45" s="364"/>
      <c r="V45" s="366"/>
      <c r="W45" s="203"/>
      <c r="X45" s="367"/>
      <c r="Y45" s="368"/>
      <c r="Z45" s="369"/>
      <c r="AA45" s="370"/>
      <c r="AB45" s="203"/>
      <c r="AC45" s="203"/>
      <c r="AD45" s="203"/>
    </row>
    <row r="46" ht="15.75" customHeight="1">
      <c r="A46" s="192"/>
      <c r="B46" s="192"/>
      <c r="C46" s="192"/>
      <c r="D46" s="371" t="s">
        <v>130</v>
      </c>
      <c r="E46" s="22"/>
      <c r="F46" s="22"/>
      <c r="G46" s="372" t="s">
        <v>127</v>
      </c>
      <c r="H46" s="321">
        <v>20.0</v>
      </c>
      <c r="I46" s="192"/>
      <c r="J46" s="200"/>
      <c r="K46" s="373"/>
      <c r="L46" s="373"/>
      <c r="M46" s="373"/>
      <c r="N46" s="373"/>
      <c r="O46" s="373"/>
      <c r="P46" s="373"/>
      <c r="Q46" s="200"/>
      <c r="R46" s="373"/>
      <c r="S46" s="373"/>
      <c r="T46" s="373"/>
      <c r="U46" s="373"/>
      <c r="V46" s="200"/>
      <c r="W46" s="203"/>
      <c r="AB46" s="203"/>
      <c r="AC46" s="203"/>
      <c r="AD46" s="203"/>
    </row>
    <row r="47" ht="15.75" customHeight="1">
      <c r="A47" s="192"/>
      <c r="B47" s="192"/>
      <c r="C47" s="192"/>
      <c r="D47" s="374" t="s">
        <v>133</v>
      </c>
      <c r="G47" s="375" t="s">
        <v>90</v>
      </c>
      <c r="H47" s="376">
        <v>20.0</v>
      </c>
      <c r="I47" s="192"/>
      <c r="J47" s="377" t="s">
        <v>129</v>
      </c>
      <c r="K47" s="221"/>
      <c r="L47" s="221"/>
      <c r="M47" s="221"/>
      <c r="N47" s="221"/>
      <c r="O47" s="221"/>
      <c r="P47" s="221"/>
      <c r="Q47" s="378">
        <f>M45+T45</f>
        <v>320</v>
      </c>
      <c r="R47" s="221"/>
      <c r="S47" s="221"/>
      <c r="T47" s="221"/>
      <c r="U47" s="221"/>
      <c r="V47" s="223"/>
      <c r="W47" s="203"/>
      <c r="AB47" s="203"/>
      <c r="AC47" s="203"/>
      <c r="AD47" s="203"/>
    </row>
    <row r="48" ht="15.75" customHeight="1">
      <c r="A48" s="192"/>
      <c r="B48" s="192"/>
      <c r="C48" s="192"/>
      <c r="D48" s="371"/>
      <c r="E48" s="22"/>
      <c r="F48" s="22"/>
      <c r="G48" s="372"/>
      <c r="H48" s="321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203"/>
      <c r="AB48" s="203"/>
      <c r="AC48" s="203"/>
      <c r="AD48" s="203"/>
    </row>
    <row r="49" ht="15.75" customHeight="1">
      <c r="A49" s="192"/>
      <c r="B49" s="192"/>
      <c r="C49" s="192"/>
      <c r="D49" s="374"/>
      <c r="G49" s="375"/>
      <c r="H49" s="376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203"/>
      <c r="AB49" s="203"/>
      <c r="AC49" s="203"/>
      <c r="AD49" s="203"/>
    </row>
    <row r="50" ht="15.75" customHeight="1">
      <c r="A50" s="192"/>
      <c r="B50" s="192"/>
      <c r="C50" s="192"/>
      <c r="D50" s="371"/>
      <c r="E50" s="22"/>
      <c r="F50" s="22"/>
      <c r="G50" s="372"/>
      <c r="H50" s="321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203"/>
      <c r="AB50" s="203"/>
      <c r="AC50" s="203"/>
      <c r="AD50" s="203"/>
    </row>
    <row r="51" ht="15.75" customHeight="1">
      <c r="A51" s="192"/>
      <c r="B51" s="192"/>
      <c r="C51" s="192"/>
      <c r="D51" s="374"/>
      <c r="G51" s="375"/>
      <c r="H51" s="376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203"/>
      <c r="AB51" s="203"/>
      <c r="AC51" s="203"/>
      <c r="AD51" s="203"/>
    </row>
    <row r="52" ht="15.75" customHeight="1">
      <c r="A52" s="192"/>
      <c r="B52" s="192"/>
      <c r="C52" s="192"/>
      <c r="D52" s="371"/>
      <c r="E52" s="22"/>
      <c r="F52" s="22"/>
      <c r="G52" s="372"/>
      <c r="H52" s="321"/>
      <c r="I52" s="192"/>
      <c r="J52" s="192"/>
      <c r="K52" s="192"/>
      <c r="L52" s="192"/>
      <c r="M52" s="192"/>
      <c r="N52" s="192"/>
      <c r="O52" s="192"/>
      <c r="P52" s="192"/>
      <c r="Q52" s="192"/>
      <c r="R52" s="192"/>
      <c r="S52" s="192"/>
      <c r="T52" s="192"/>
      <c r="U52" s="192"/>
      <c r="V52" s="192"/>
      <c r="W52" s="203"/>
      <c r="AB52" s="203"/>
      <c r="AC52" s="203"/>
      <c r="AD52" s="203"/>
    </row>
    <row r="53" ht="15.75" customHeight="1">
      <c r="A53" s="192"/>
      <c r="B53" s="192"/>
      <c r="C53" s="192"/>
      <c r="D53" s="374"/>
      <c r="G53" s="375"/>
      <c r="H53" s="376"/>
      <c r="I53" s="192"/>
      <c r="J53" s="192"/>
      <c r="K53" s="192"/>
      <c r="L53" s="192"/>
      <c r="M53" s="192"/>
      <c r="N53" s="192"/>
      <c r="O53" s="192"/>
      <c r="P53" s="192"/>
      <c r="Q53" s="192"/>
      <c r="S53" s="192"/>
      <c r="T53" s="192"/>
      <c r="U53" s="192"/>
      <c r="V53" s="192"/>
      <c r="W53" s="203"/>
      <c r="AB53" s="203"/>
      <c r="AC53" s="203"/>
      <c r="AD53" s="203"/>
    </row>
    <row r="54" ht="15.75" customHeight="1">
      <c r="A54" s="192"/>
      <c r="B54" s="192"/>
      <c r="C54" s="192"/>
      <c r="D54" s="379" t="s">
        <v>136</v>
      </c>
      <c r="E54" s="364"/>
      <c r="F54" s="364"/>
      <c r="G54" s="380">
        <f>SUMIF($G$46:$G$53,"Ahorro",$H$46:$H$53)</f>
        <v>20</v>
      </c>
      <c r="H54" s="148"/>
      <c r="I54" s="192"/>
      <c r="J54" s="192"/>
      <c r="K54" s="192"/>
      <c r="L54" s="192"/>
      <c r="M54" s="192"/>
      <c r="N54" s="192"/>
      <c r="O54" s="192"/>
      <c r="P54" s="192"/>
      <c r="Q54" s="192"/>
      <c r="S54" s="192"/>
      <c r="T54" s="192"/>
      <c r="U54" s="192"/>
      <c r="V54" s="192"/>
      <c r="W54" s="192"/>
      <c r="AB54" s="194"/>
      <c r="AC54" s="194"/>
      <c r="AD54" s="194"/>
    </row>
    <row r="55" ht="15.75" customHeight="1">
      <c r="A55" s="192"/>
      <c r="B55" s="192"/>
      <c r="C55" s="192"/>
      <c r="D55" s="381" t="s">
        <v>137</v>
      </c>
      <c r="E55" s="295"/>
      <c r="F55" s="295"/>
      <c r="G55" s="382">
        <f>SUMIF($G$46:$G$53,"Inversión",$H$46:$H$53)</f>
        <v>20</v>
      </c>
      <c r="H55" s="341"/>
      <c r="I55" s="192"/>
      <c r="J55" s="192"/>
      <c r="K55" s="192"/>
      <c r="L55" s="192"/>
      <c r="M55" s="192"/>
      <c r="N55" s="192"/>
      <c r="O55" s="192"/>
      <c r="P55" s="192"/>
      <c r="Q55" s="192"/>
      <c r="R55" s="192"/>
      <c r="S55" s="192"/>
      <c r="T55" s="192"/>
      <c r="U55" s="192"/>
      <c r="V55" s="192"/>
      <c r="W55" s="192"/>
      <c r="AB55" s="194"/>
      <c r="AC55" s="194"/>
      <c r="AD55" s="194"/>
    </row>
    <row r="56" ht="15.75" customHeight="1">
      <c r="A56" s="192"/>
      <c r="B56" s="192"/>
      <c r="C56" s="192"/>
      <c r="D56" s="192"/>
      <c r="E56" s="383"/>
      <c r="F56" s="383"/>
      <c r="G56" s="384"/>
      <c r="H56" s="192"/>
      <c r="I56" s="192"/>
      <c r="J56" s="192"/>
      <c r="K56" s="192"/>
      <c r="L56" s="192"/>
      <c r="M56" s="192"/>
      <c r="N56" s="192"/>
      <c r="O56" s="192"/>
      <c r="P56" s="192"/>
      <c r="Q56" s="192"/>
      <c r="R56" s="192"/>
      <c r="S56" s="192"/>
      <c r="T56" s="192"/>
      <c r="U56" s="192"/>
      <c r="V56" s="192"/>
      <c r="W56" s="192"/>
      <c r="AB56" s="194"/>
      <c r="AC56" s="194"/>
      <c r="AD56" s="194"/>
    </row>
    <row r="57" ht="15.75" customHeight="1">
      <c r="A57" s="192"/>
      <c r="B57" s="192"/>
      <c r="C57" s="192"/>
      <c r="D57" s="192"/>
      <c r="E57" s="383"/>
      <c r="F57" s="383"/>
      <c r="G57" s="384"/>
      <c r="H57" s="192"/>
      <c r="I57" s="192"/>
      <c r="J57" s="192"/>
      <c r="K57" s="192"/>
      <c r="L57" s="192"/>
      <c r="M57" s="192"/>
      <c r="N57" s="192"/>
      <c r="O57" s="192"/>
      <c r="P57" s="192"/>
      <c r="Q57" s="192"/>
      <c r="R57" s="192"/>
      <c r="S57" s="192"/>
      <c r="T57" s="192"/>
      <c r="U57" s="192"/>
      <c r="V57" s="192"/>
      <c r="W57" s="192"/>
      <c r="AB57" s="194"/>
      <c r="AC57" s="194"/>
      <c r="AD57" s="194"/>
    </row>
    <row r="58" ht="15.75" customHeight="1">
      <c r="A58" s="192"/>
      <c r="B58" s="192"/>
      <c r="C58" s="192"/>
      <c r="D58" s="385" t="s">
        <v>138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7"/>
      <c r="W58" s="203"/>
      <c r="AB58" s="194"/>
      <c r="AC58" s="194"/>
      <c r="AD58" s="194"/>
    </row>
    <row r="59" ht="15.75" customHeight="1">
      <c r="A59" s="192"/>
      <c r="B59" s="192"/>
      <c r="C59" s="192"/>
      <c r="D59" s="126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127"/>
      <c r="W59" s="203"/>
      <c r="AB59" s="203"/>
      <c r="AC59" s="203"/>
      <c r="AD59" s="194"/>
    </row>
    <row r="60" ht="15.75" customHeight="1">
      <c r="A60" s="192"/>
      <c r="B60" s="192"/>
      <c r="C60" s="192"/>
      <c r="D60" s="386" t="s">
        <v>76</v>
      </c>
      <c r="E60" s="274"/>
      <c r="F60" s="274"/>
      <c r="G60" s="274"/>
      <c r="H60" s="274"/>
      <c r="I60" s="387"/>
      <c r="J60" s="388" t="s">
        <v>139</v>
      </c>
      <c r="K60" s="389" t="s">
        <v>140</v>
      </c>
      <c r="L60" s="387"/>
      <c r="M60" s="389" t="s">
        <v>80</v>
      </c>
      <c r="N60" s="387"/>
      <c r="O60" s="389" t="s">
        <v>125</v>
      </c>
      <c r="P60" s="387"/>
      <c r="Q60" s="389" t="s">
        <v>141</v>
      </c>
      <c r="R60" s="274"/>
      <c r="S60" s="274"/>
      <c r="T60" s="274"/>
      <c r="U60" s="274"/>
      <c r="V60" s="390"/>
      <c r="W60" s="203"/>
      <c r="AB60" s="203"/>
      <c r="AC60" s="203"/>
      <c r="AD60" s="194"/>
    </row>
    <row r="61" ht="15.75" customHeight="1">
      <c r="A61" s="192"/>
      <c r="B61" s="192"/>
      <c r="C61" s="192"/>
      <c r="D61" s="391" t="s">
        <v>151</v>
      </c>
      <c r="J61" s="392">
        <v>45294.0</v>
      </c>
      <c r="K61" s="393" t="s">
        <v>2</v>
      </c>
      <c r="L61" s="22"/>
      <c r="M61" s="393" t="s">
        <v>23</v>
      </c>
      <c r="N61" s="22"/>
      <c r="O61" s="394">
        <v>20.0</v>
      </c>
      <c r="P61" s="22"/>
      <c r="Q61" s="393"/>
      <c r="R61" s="22"/>
      <c r="S61" s="22"/>
      <c r="T61" s="22"/>
      <c r="U61" s="22"/>
      <c r="V61" s="156"/>
      <c r="W61" s="203"/>
      <c r="AB61" s="203"/>
      <c r="AC61" s="203"/>
      <c r="AD61" s="194"/>
    </row>
    <row r="62" ht="15.75" customHeight="1">
      <c r="A62" s="192"/>
      <c r="B62" s="192"/>
      <c r="C62" s="192"/>
      <c r="D62" s="395"/>
      <c r="E62" s="22"/>
      <c r="F62" s="22"/>
      <c r="G62" s="22"/>
      <c r="H62" s="22"/>
      <c r="I62" s="22"/>
      <c r="J62" s="396"/>
      <c r="K62" s="397"/>
      <c r="L62" s="22"/>
      <c r="M62" s="397"/>
      <c r="N62" s="22"/>
      <c r="O62" s="398"/>
      <c r="P62" s="22"/>
      <c r="Q62" s="397"/>
      <c r="R62" s="22"/>
      <c r="S62" s="22"/>
      <c r="T62" s="22"/>
      <c r="U62" s="22"/>
      <c r="V62" s="156"/>
      <c r="W62" s="203"/>
      <c r="AB62" s="203"/>
      <c r="AC62" s="203"/>
      <c r="AD62" s="194"/>
    </row>
    <row r="63" ht="16.5" customHeight="1">
      <c r="A63" s="192"/>
      <c r="B63" s="192"/>
      <c r="C63" s="192"/>
      <c r="D63" s="391"/>
      <c r="J63" s="392"/>
      <c r="K63" s="393"/>
      <c r="L63" s="22"/>
      <c r="M63" s="393"/>
      <c r="N63" s="22"/>
      <c r="O63" s="394"/>
      <c r="P63" s="22"/>
      <c r="Q63" s="393"/>
      <c r="R63" s="22"/>
      <c r="S63" s="22"/>
      <c r="T63" s="22"/>
      <c r="U63" s="22"/>
      <c r="V63" s="156"/>
      <c r="W63" s="203"/>
      <c r="X63" s="399" t="s">
        <v>146</v>
      </c>
      <c r="AB63" s="203"/>
      <c r="AC63" s="203"/>
      <c r="AD63" s="194"/>
    </row>
    <row r="64" ht="15.75" customHeight="1">
      <c r="A64" s="192"/>
      <c r="B64" s="192"/>
      <c r="C64" s="192"/>
      <c r="D64" s="395"/>
      <c r="E64" s="22"/>
      <c r="F64" s="22"/>
      <c r="G64" s="22"/>
      <c r="H64" s="22"/>
      <c r="I64" s="22"/>
      <c r="J64" s="396"/>
      <c r="K64" s="397"/>
      <c r="L64" s="22"/>
      <c r="M64" s="397"/>
      <c r="N64" s="22"/>
      <c r="O64" s="398"/>
      <c r="P64" s="22"/>
      <c r="Q64" s="397"/>
      <c r="R64" s="22"/>
      <c r="S64" s="22"/>
      <c r="T64" s="22"/>
      <c r="U64" s="22"/>
      <c r="V64" s="156"/>
      <c r="W64" s="203"/>
      <c r="X64" s="191"/>
      <c r="Y64" s="191"/>
      <c r="Z64" s="191"/>
      <c r="AA64" s="191"/>
      <c r="AB64" s="203"/>
      <c r="AC64" s="203"/>
      <c r="AD64" s="194"/>
    </row>
    <row r="65" ht="15.75" customHeight="1">
      <c r="A65" s="192"/>
      <c r="B65" s="192"/>
      <c r="C65" s="192"/>
      <c r="D65" s="391"/>
      <c r="J65" s="392"/>
      <c r="K65" s="393"/>
      <c r="L65" s="22"/>
      <c r="M65" s="393"/>
      <c r="N65" s="22"/>
      <c r="O65" s="394"/>
      <c r="P65" s="22"/>
      <c r="Q65" s="393"/>
      <c r="R65" s="22"/>
      <c r="S65" s="22"/>
      <c r="T65" s="22"/>
      <c r="U65" s="22"/>
      <c r="V65" s="156"/>
      <c r="W65" s="203"/>
      <c r="AB65" s="203"/>
      <c r="AC65" s="203"/>
      <c r="AD65" s="194"/>
    </row>
    <row r="66" ht="15.75" customHeight="1">
      <c r="A66" s="192"/>
      <c r="B66" s="192"/>
      <c r="C66" s="192"/>
      <c r="D66" s="395"/>
      <c r="E66" s="22"/>
      <c r="F66" s="22"/>
      <c r="G66" s="22"/>
      <c r="H66" s="22"/>
      <c r="I66" s="22"/>
      <c r="J66" s="396"/>
      <c r="K66" s="397"/>
      <c r="L66" s="22"/>
      <c r="M66" s="397"/>
      <c r="N66" s="22"/>
      <c r="O66" s="398"/>
      <c r="P66" s="22"/>
      <c r="Q66" s="397"/>
      <c r="R66" s="22"/>
      <c r="S66" s="22"/>
      <c r="T66" s="22"/>
      <c r="U66" s="22"/>
      <c r="V66" s="156"/>
      <c r="W66" s="203"/>
      <c r="X66" s="400" t="s">
        <v>0</v>
      </c>
      <c r="Y66" s="70"/>
      <c r="Z66" s="70"/>
      <c r="AA66" s="77"/>
      <c r="AB66" s="203"/>
      <c r="AC66" s="203"/>
      <c r="AD66" s="194"/>
    </row>
    <row r="67" ht="15.75" customHeight="1">
      <c r="A67" s="192"/>
      <c r="B67" s="192"/>
      <c r="C67" s="192"/>
      <c r="D67" s="391"/>
      <c r="J67" s="392"/>
      <c r="K67" s="393"/>
      <c r="L67" s="22"/>
      <c r="M67" s="393"/>
      <c r="N67" s="22"/>
      <c r="O67" s="394"/>
      <c r="P67" s="22"/>
      <c r="Q67" s="393"/>
      <c r="R67" s="22"/>
      <c r="S67" s="22"/>
      <c r="T67" s="22"/>
      <c r="U67" s="22"/>
      <c r="V67" s="156"/>
      <c r="W67" s="203"/>
      <c r="X67" s="126"/>
      <c r="Y67" s="68"/>
      <c r="Z67" s="68"/>
      <c r="AA67" s="127"/>
      <c r="AB67" s="203"/>
      <c r="AC67" s="203"/>
      <c r="AD67" s="194"/>
    </row>
    <row r="68" ht="15.75" customHeight="1">
      <c r="A68" s="192"/>
      <c r="B68" s="192"/>
      <c r="C68" s="192"/>
      <c r="D68" s="395"/>
      <c r="E68" s="22"/>
      <c r="F68" s="22"/>
      <c r="G68" s="22"/>
      <c r="H68" s="22"/>
      <c r="I68" s="22"/>
      <c r="J68" s="396"/>
      <c r="K68" s="397"/>
      <c r="L68" s="22"/>
      <c r="M68" s="397"/>
      <c r="N68" s="22"/>
      <c r="O68" s="398"/>
      <c r="P68" s="22"/>
      <c r="Q68" s="397"/>
      <c r="R68" s="22"/>
      <c r="S68" s="22"/>
      <c r="T68" s="22"/>
      <c r="U68" s="22"/>
      <c r="V68" s="156"/>
      <c r="X68" s="401" t="str">
        <f>INICIO!K13</f>
        <v>Transporte</v>
      </c>
      <c r="Y68" s="364"/>
      <c r="Z68" s="364"/>
      <c r="AA68" s="148"/>
      <c r="AB68" s="203"/>
      <c r="AC68" s="203"/>
      <c r="AD68" s="194"/>
    </row>
    <row r="69" ht="15.75" customHeight="1">
      <c r="A69" s="192"/>
      <c r="B69" s="192"/>
      <c r="C69" s="192"/>
      <c r="D69" s="391"/>
      <c r="J69" s="392"/>
      <c r="K69" s="393"/>
      <c r="L69" s="22"/>
      <c r="M69" s="393"/>
      <c r="N69" s="22"/>
      <c r="O69" s="394"/>
      <c r="P69" s="22"/>
      <c r="Q69" s="393"/>
      <c r="R69" s="22"/>
      <c r="S69" s="22"/>
      <c r="T69" s="22"/>
      <c r="U69" s="22"/>
      <c r="V69" s="156"/>
      <c r="X69" s="402" t="str">
        <f>INICIO!K14</f>
        <v>Alimentación</v>
      </c>
      <c r="Y69" s="22"/>
      <c r="Z69" s="22"/>
      <c r="AA69" s="156"/>
      <c r="AB69" s="203"/>
      <c r="AC69" s="203"/>
      <c r="AD69" s="194"/>
    </row>
    <row r="70" ht="15.75" customHeight="1">
      <c r="A70" s="192"/>
      <c r="B70" s="192"/>
      <c r="C70" s="192"/>
      <c r="D70" s="395"/>
      <c r="E70" s="22"/>
      <c r="F70" s="22"/>
      <c r="G70" s="22"/>
      <c r="H70" s="22"/>
      <c r="I70" s="22"/>
      <c r="J70" s="396"/>
      <c r="K70" s="397"/>
      <c r="L70" s="22"/>
      <c r="M70" s="397"/>
      <c r="N70" s="22"/>
      <c r="O70" s="398"/>
      <c r="P70" s="22"/>
      <c r="Q70" s="397"/>
      <c r="R70" s="22"/>
      <c r="S70" s="22"/>
      <c r="T70" s="22"/>
      <c r="U70" s="22"/>
      <c r="V70" s="156"/>
      <c r="X70" s="403" t="str">
        <f>INICIO!K15</f>
        <v>Restaurantes</v>
      </c>
      <c r="Y70" s="22"/>
      <c r="Z70" s="22"/>
      <c r="AA70" s="156"/>
      <c r="AB70" s="203"/>
      <c r="AC70" s="203"/>
      <c r="AD70" s="194"/>
    </row>
    <row r="71" ht="15.75" customHeight="1">
      <c r="A71" s="192"/>
      <c r="B71" s="192"/>
      <c r="C71" s="192"/>
      <c r="D71" s="391"/>
      <c r="J71" s="392"/>
      <c r="K71" s="393"/>
      <c r="L71" s="22"/>
      <c r="M71" s="393"/>
      <c r="N71" s="22"/>
      <c r="O71" s="394"/>
      <c r="P71" s="22"/>
      <c r="Q71" s="393"/>
      <c r="R71" s="22"/>
      <c r="S71" s="22"/>
      <c r="T71" s="22"/>
      <c r="U71" s="22"/>
      <c r="V71" s="156"/>
      <c r="X71" s="404" t="str">
        <f>INICIO!K16</f>
        <v>Comida a domicilio</v>
      </c>
      <c r="Y71" s="22"/>
      <c r="Z71" s="22"/>
      <c r="AA71" s="156"/>
      <c r="AB71" s="203"/>
      <c r="AC71" s="203"/>
      <c r="AD71" s="194"/>
    </row>
    <row r="72" ht="15.75" customHeight="1">
      <c r="A72" s="192"/>
      <c r="B72" s="192"/>
      <c r="C72" s="192"/>
      <c r="D72" s="395"/>
      <c r="E72" s="22"/>
      <c r="F72" s="22"/>
      <c r="G72" s="22"/>
      <c r="H72" s="22"/>
      <c r="I72" s="22"/>
      <c r="J72" s="396"/>
      <c r="K72" s="397"/>
      <c r="L72" s="22"/>
      <c r="M72" s="397"/>
      <c r="N72" s="22"/>
      <c r="O72" s="398"/>
      <c r="P72" s="22"/>
      <c r="Q72" s="397"/>
      <c r="R72" s="22"/>
      <c r="S72" s="22"/>
      <c r="T72" s="22"/>
      <c r="U72" s="22"/>
      <c r="V72" s="156"/>
      <c r="X72" s="402" t="str">
        <f>INICIO!K17</f>
        <v>Bares</v>
      </c>
      <c r="Y72" s="22"/>
      <c r="Z72" s="22"/>
      <c r="AA72" s="156"/>
      <c r="AB72" s="203"/>
      <c r="AC72" s="203"/>
      <c r="AD72" s="194"/>
    </row>
    <row r="73" ht="15.75" customHeight="1">
      <c r="A73" s="192"/>
      <c r="B73" s="192"/>
      <c r="C73" s="192"/>
      <c r="D73" s="391"/>
      <c r="J73" s="392"/>
      <c r="K73" s="393"/>
      <c r="L73" s="22"/>
      <c r="M73" s="393"/>
      <c r="N73" s="22"/>
      <c r="O73" s="394"/>
      <c r="P73" s="22"/>
      <c r="Q73" s="393"/>
      <c r="R73" s="22"/>
      <c r="S73" s="22"/>
      <c r="T73" s="22"/>
      <c r="U73" s="22"/>
      <c r="V73" s="156"/>
      <c r="X73" s="405" t="str">
        <f>INICIO!K18</f>
        <v>Ropa</v>
      </c>
      <c r="Y73" s="22"/>
      <c r="Z73" s="22"/>
      <c r="AA73" s="156"/>
      <c r="AB73" s="203"/>
      <c r="AC73" s="203"/>
      <c r="AD73" s="194"/>
    </row>
    <row r="74" ht="15.75" customHeight="1">
      <c r="A74" s="192"/>
      <c r="B74" s="192"/>
      <c r="C74" s="192"/>
      <c r="D74" s="395"/>
      <c r="E74" s="22"/>
      <c r="F74" s="22"/>
      <c r="G74" s="22"/>
      <c r="H74" s="22"/>
      <c r="I74" s="22"/>
      <c r="J74" s="396"/>
      <c r="K74" s="397"/>
      <c r="L74" s="22"/>
      <c r="M74" s="397"/>
      <c r="N74" s="22"/>
      <c r="O74" s="398"/>
      <c r="P74" s="22"/>
      <c r="Q74" s="397"/>
      <c r="R74" s="22"/>
      <c r="S74" s="22"/>
      <c r="T74" s="22"/>
      <c r="U74" s="22"/>
      <c r="V74" s="156"/>
      <c r="X74" s="406" t="str">
        <f>INICIO!K19</f>
        <v>Belleza</v>
      </c>
      <c r="Y74" s="22"/>
      <c r="Z74" s="22"/>
      <c r="AA74" s="156"/>
      <c r="AB74" s="203"/>
      <c r="AC74" s="203"/>
      <c r="AD74" s="194"/>
    </row>
    <row r="75" ht="15.75" customHeight="1">
      <c r="A75" s="192"/>
      <c r="B75" s="192"/>
      <c r="C75" s="192"/>
      <c r="D75" s="391"/>
      <c r="J75" s="392"/>
      <c r="K75" s="393"/>
      <c r="L75" s="22"/>
      <c r="M75" s="393"/>
      <c r="N75" s="22"/>
      <c r="O75" s="394"/>
      <c r="P75" s="22"/>
      <c r="Q75" s="393"/>
      <c r="R75" s="22"/>
      <c r="S75" s="22"/>
      <c r="T75" s="22"/>
      <c r="U75" s="22"/>
      <c r="V75" s="156"/>
      <c r="W75" s="203"/>
      <c r="X75" s="407" t="str">
        <f>INICIO!K20</f>
        <v>Gasolina</v>
      </c>
      <c r="Y75" s="22"/>
      <c r="Z75" s="22"/>
      <c r="AA75" s="156"/>
      <c r="AB75" s="203"/>
      <c r="AC75" s="203"/>
      <c r="AD75" s="194"/>
    </row>
    <row r="76" ht="15.75" customHeight="1">
      <c r="A76" s="192"/>
      <c r="B76" s="192"/>
      <c r="C76" s="192"/>
      <c r="D76" s="395"/>
      <c r="E76" s="22"/>
      <c r="F76" s="22"/>
      <c r="G76" s="22"/>
      <c r="H76" s="22"/>
      <c r="I76" s="22"/>
      <c r="J76" s="396"/>
      <c r="K76" s="397"/>
      <c r="L76" s="22"/>
      <c r="M76" s="397"/>
      <c r="N76" s="22"/>
      <c r="O76" s="398"/>
      <c r="P76" s="22"/>
      <c r="Q76" s="397"/>
      <c r="R76" s="22"/>
      <c r="S76" s="22"/>
      <c r="T76" s="22"/>
      <c r="U76" s="22"/>
      <c r="V76" s="156"/>
      <c r="W76" s="203"/>
      <c r="X76" s="408" t="str">
        <f>INICIO!K21</f>
        <v>Hogar</v>
      </c>
      <c r="Y76" s="22"/>
      <c r="Z76" s="22"/>
      <c r="AA76" s="156"/>
      <c r="AB76" s="203"/>
      <c r="AC76" s="203"/>
      <c r="AD76" s="194"/>
    </row>
    <row r="77" ht="15.75" customHeight="1">
      <c r="A77" s="192"/>
      <c r="B77" s="192"/>
      <c r="C77" s="192"/>
      <c r="D77" s="391"/>
      <c r="J77" s="392"/>
      <c r="K77" s="393"/>
      <c r="L77" s="22"/>
      <c r="M77" s="393"/>
      <c r="N77" s="22"/>
      <c r="O77" s="394"/>
      <c r="P77" s="22"/>
      <c r="Q77" s="393"/>
      <c r="R77" s="22"/>
      <c r="S77" s="22"/>
      <c r="T77" s="22"/>
      <c r="U77" s="22"/>
      <c r="V77" s="156"/>
      <c r="W77" s="203"/>
      <c r="X77" s="409" t="str">
        <f>INICIO!K22</f>
        <v>Tarjeta de crédito</v>
      </c>
      <c r="Y77" s="22"/>
      <c r="Z77" s="22"/>
      <c r="AA77" s="156"/>
      <c r="AB77" s="203"/>
      <c r="AC77" s="203"/>
      <c r="AD77" s="194"/>
    </row>
    <row r="78" ht="15.75" customHeight="1">
      <c r="A78" s="192"/>
      <c r="B78" s="192"/>
      <c r="C78" s="192"/>
      <c r="D78" s="395"/>
      <c r="E78" s="22"/>
      <c r="F78" s="22"/>
      <c r="G78" s="22"/>
      <c r="H78" s="22"/>
      <c r="I78" s="22"/>
      <c r="J78" s="396"/>
      <c r="K78" s="397"/>
      <c r="L78" s="22"/>
      <c r="M78" s="397"/>
      <c r="N78" s="22"/>
      <c r="O78" s="398"/>
      <c r="P78" s="22"/>
      <c r="Q78" s="397"/>
      <c r="R78" s="22"/>
      <c r="S78" s="22"/>
      <c r="T78" s="22"/>
      <c r="U78" s="22"/>
      <c r="V78" s="156"/>
      <c r="W78" s="203"/>
      <c r="X78" s="410" t="str">
        <f>INICIO!K23</f>
        <v>Ocio</v>
      </c>
      <c r="Y78" s="22"/>
      <c r="Z78" s="22"/>
      <c r="AA78" s="156"/>
      <c r="AB78" s="203"/>
      <c r="AC78" s="203"/>
      <c r="AD78" s="194"/>
    </row>
    <row r="79" ht="15.75" customHeight="1">
      <c r="A79" s="192"/>
      <c r="B79" s="192"/>
      <c r="C79" s="192"/>
      <c r="D79" s="391"/>
      <c r="J79" s="392"/>
      <c r="K79" s="393"/>
      <c r="L79" s="22"/>
      <c r="M79" s="393"/>
      <c r="N79" s="22"/>
      <c r="O79" s="394"/>
      <c r="P79" s="22"/>
      <c r="Q79" s="393"/>
      <c r="R79" s="22"/>
      <c r="S79" s="22"/>
      <c r="T79" s="22"/>
      <c r="U79" s="22"/>
      <c r="V79" s="156"/>
      <c r="W79" s="203"/>
      <c r="X79" s="410" t="str">
        <f>INICIO!K24</f>
        <v>Pequeñas compras</v>
      </c>
      <c r="Y79" s="22"/>
      <c r="Z79" s="22"/>
      <c r="AA79" s="156"/>
      <c r="AB79" s="203"/>
      <c r="AC79" s="203"/>
      <c r="AD79" s="194"/>
    </row>
    <row r="80" ht="15.75" customHeight="1">
      <c r="A80" s="192"/>
      <c r="B80" s="192"/>
      <c r="C80" s="192"/>
      <c r="D80" s="395"/>
      <c r="E80" s="22"/>
      <c r="F80" s="22"/>
      <c r="G80" s="22"/>
      <c r="H80" s="22"/>
      <c r="I80" s="22"/>
      <c r="J80" s="396"/>
      <c r="K80" s="397"/>
      <c r="L80" s="22"/>
      <c r="M80" s="397"/>
      <c r="N80" s="22"/>
      <c r="O80" s="398"/>
      <c r="P80" s="22"/>
      <c r="Q80" s="397"/>
      <c r="R80" s="22"/>
      <c r="S80" s="22"/>
      <c r="T80" s="22"/>
      <c r="U80" s="22"/>
      <c r="V80" s="156"/>
      <c r="W80" s="203"/>
      <c r="X80" s="411" t="str">
        <f>INICIO!K25</f>
        <v>Tasas/Impuestos</v>
      </c>
      <c r="Y80" s="22"/>
      <c r="Z80" s="22"/>
      <c r="AA80" s="156"/>
      <c r="AB80" s="203"/>
      <c r="AC80" s="203"/>
      <c r="AD80" s="194"/>
    </row>
    <row r="81" ht="15.75" customHeight="1">
      <c r="A81" s="192"/>
      <c r="B81" s="192"/>
      <c r="C81" s="192"/>
      <c r="D81" s="391"/>
      <c r="J81" s="392"/>
      <c r="K81" s="393"/>
      <c r="L81" s="22"/>
      <c r="M81" s="393"/>
      <c r="N81" s="22"/>
      <c r="O81" s="394"/>
      <c r="P81" s="22"/>
      <c r="Q81" s="393"/>
      <c r="R81" s="22"/>
      <c r="S81" s="22"/>
      <c r="T81" s="22"/>
      <c r="U81" s="22"/>
      <c r="V81" s="156"/>
      <c r="W81" s="203"/>
      <c r="X81" s="412" t="str">
        <f>INICIO!K26</f>
        <v>Viajes/vacaciones</v>
      </c>
      <c r="Y81" s="22"/>
      <c r="Z81" s="22"/>
      <c r="AA81" s="156"/>
      <c r="AB81" s="194"/>
      <c r="AC81" s="194"/>
      <c r="AD81" s="194"/>
    </row>
    <row r="82" ht="15.75" customHeight="1">
      <c r="A82" s="192"/>
      <c r="B82" s="192"/>
      <c r="C82" s="192"/>
      <c r="D82" s="395"/>
      <c r="E82" s="22"/>
      <c r="F82" s="22"/>
      <c r="G82" s="22"/>
      <c r="H82" s="22"/>
      <c r="I82" s="22"/>
      <c r="J82" s="396"/>
      <c r="K82" s="397"/>
      <c r="L82" s="22"/>
      <c r="M82" s="397"/>
      <c r="N82" s="22"/>
      <c r="O82" s="398"/>
      <c r="P82" s="22"/>
      <c r="Q82" s="397"/>
      <c r="R82" s="22"/>
      <c r="S82" s="22"/>
      <c r="T82" s="22"/>
      <c r="U82" s="22"/>
      <c r="V82" s="156"/>
      <c r="W82" s="203"/>
      <c r="X82" s="413" t="str">
        <f>INICIO!K27</f>
        <v>Tecnología</v>
      </c>
      <c r="Y82" s="22"/>
      <c r="Z82" s="22"/>
      <c r="AA82" s="156"/>
      <c r="AB82" s="194"/>
      <c r="AC82" s="194"/>
      <c r="AD82" s="203"/>
    </row>
    <row r="83" ht="15.75" customHeight="1">
      <c r="A83" s="192"/>
      <c r="B83" s="192"/>
      <c r="C83" s="192"/>
      <c r="D83" s="391"/>
      <c r="J83" s="392"/>
      <c r="K83" s="393"/>
      <c r="L83" s="22"/>
      <c r="M83" s="393"/>
      <c r="N83" s="22"/>
      <c r="O83" s="394"/>
      <c r="P83" s="22"/>
      <c r="Q83" s="393"/>
      <c r="R83" s="22"/>
      <c r="S83" s="22"/>
      <c r="T83" s="22"/>
      <c r="U83" s="22"/>
      <c r="V83" s="156"/>
      <c r="W83" s="203"/>
      <c r="X83" s="411" t="str">
        <f>INICIO!K28</f>
        <v>Reparaciones</v>
      </c>
      <c r="Y83" s="22"/>
      <c r="Z83" s="22"/>
      <c r="AA83" s="156"/>
      <c r="AB83" s="194"/>
      <c r="AC83" s="194"/>
      <c r="AD83" s="203"/>
    </row>
    <row r="84" ht="15.75" customHeight="1">
      <c r="A84" s="192"/>
      <c r="B84" s="192"/>
      <c r="C84" s="192"/>
      <c r="D84" s="395"/>
      <c r="E84" s="22"/>
      <c r="F84" s="22"/>
      <c r="G84" s="22"/>
      <c r="H84" s="22"/>
      <c r="I84" s="22"/>
      <c r="J84" s="396"/>
      <c r="K84" s="397"/>
      <c r="L84" s="22"/>
      <c r="M84" s="397"/>
      <c r="N84" s="22"/>
      <c r="O84" s="398"/>
      <c r="P84" s="22"/>
      <c r="Q84" s="397"/>
      <c r="R84" s="22"/>
      <c r="S84" s="22"/>
      <c r="T84" s="22"/>
      <c r="U84" s="22"/>
      <c r="V84" s="156"/>
      <c r="W84" s="203"/>
      <c r="X84" s="414" t="str">
        <f>INICIO!K29</f>
        <v>Salud</v>
      </c>
      <c r="Y84" s="22"/>
      <c r="Z84" s="22"/>
      <c r="AA84" s="156"/>
      <c r="AB84" s="194"/>
      <c r="AC84" s="194"/>
      <c r="AD84" s="203"/>
    </row>
    <row r="85" ht="15.75" customHeight="1">
      <c r="A85" s="192"/>
      <c r="B85" s="192"/>
      <c r="C85" s="192"/>
      <c r="D85" s="391"/>
      <c r="J85" s="392"/>
      <c r="K85" s="393"/>
      <c r="L85" s="22"/>
      <c r="M85" s="393"/>
      <c r="N85" s="22"/>
      <c r="O85" s="394"/>
      <c r="P85" s="22"/>
      <c r="Q85" s="393"/>
      <c r="R85" s="22"/>
      <c r="S85" s="22"/>
      <c r="T85" s="22"/>
      <c r="U85" s="22"/>
      <c r="V85" s="156"/>
      <c r="W85" s="203"/>
      <c r="X85" s="415" t="str">
        <f>INICIO!K30</f>
        <v>Higiene</v>
      </c>
      <c r="Y85" s="22"/>
      <c r="Z85" s="22"/>
      <c r="AA85" s="156"/>
      <c r="AB85" s="203"/>
      <c r="AC85" s="203"/>
      <c r="AD85" s="203"/>
    </row>
    <row r="86" ht="15.75" customHeight="1">
      <c r="A86" s="192"/>
      <c r="B86" s="192"/>
      <c r="C86" s="192"/>
      <c r="D86" s="395"/>
      <c r="E86" s="22"/>
      <c r="F86" s="22"/>
      <c r="G86" s="22"/>
      <c r="H86" s="22"/>
      <c r="I86" s="22"/>
      <c r="J86" s="396"/>
      <c r="K86" s="397"/>
      <c r="L86" s="22"/>
      <c r="M86" s="397"/>
      <c r="N86" s="22"/>
      <c r="O86" s="398"/>
      <c r="P86" s="22"/>
      <c r="Q86" s="397"/>
      <c r="R86" s="22"/>
      <c r="S86" s="22"/>
      <c r="T86" s="22"/>
      <c r="U86" s="22"/>
      <c r="V86" s="156"/>
      <c r="W86" s="203"/>
      <c r="X86" s="416" t="str">
        <f>INICIO!K31</f>
        <v>Cursos/Formación</v>
      </c>
      <c r="Y86" s="22"/>
      <c r="Z86" s="22"/>
      <c r="AA86" s="156"/>
      <c r="AC86" s="203"/>
      <c r="AD86" s="203"/>
    </row>
    <row r="87" ht="15.75" customHeight="1">
      <c r="A87" s="192"/>
      <c r="B87" s="192"/>
      <c r="C87" s="192"/>
      <c r="D87" s="391"/>
      <c r="J87" s="392"/>
      <c r="K87" s="417"/>
      <c r="L87" s="22"/>
      <c r="M87" s="393"/>
      <c r="N87" s="22"/>
      <c r="O87" s="394"/>
      <c r="P87" s="22"/>
      <c r="Q87" s="393"/>
      <c r="R87" s="22"/>
      <c r="S87" s="22"/>
      <c r="T87" s="22"/>
      <c r="U87" s="22"/>
      <c r="V87" s="156"/>
      <c r="X87" s="418" t="str">
        <f>INICIO!K32</f>
        <v>Mascotas</v>
      </c>
      <c r="Y87" s="22"/>
      <c r="Z87" s="22"/>
      <c r="AA87" s="156"/>
      <c r="AC87" s="203"/>
      <c r="AD87" s="203"/>
    </row>
    <row r="88" ht="15.75" customHeight="1">
      <c r="A88" s="192"/>
      <c r="B88" s="192"/>
      <c r="C88" s="192"/>
      <c r="D88" s="395"/>
      <c r="E88" s="22"/>
      <c r="F88" s="22"/>
      <c r="G88" s="22"/>
      <c r="H88" s="22"/>
      <c r="I88" s="22"/>
      <c r="J88" s="396"/>
      <c r="K88" s="397"/>
      <c r="L88" s="22"/>
      <c r="M88" s="397"/>
      <c r="N88" s="22"/>
      <c r="O88" s="398"/>
      <c r="P88" s="22"/>
      <c r="Q88" s="397"/>
      <c r="R88" s="22"/>
      <c r="S88" s="22"/>
      <c r="T88" s="22"/>
      <c r="U88" s="22"/>
      <c r="V88" s="156"/>
      <c r="X88" s="419" t="str">
        <f>INICIO!K33</f>
        <v>Familia</v>
      </c>
      <c r="Y88" s="22"/>
      <c r="Z88" s="22"/>
      <c r="AA88" s="156"/>
      <c r="AC88" s="203"/>
      <c r="AD88" s="203"/>
    </row>
    <row r="89" ht="15.75" customHeight="1">
      <c r="A89" s="192"/>
      <c r="B89" s="192"/>
      <c r="C89" s="192"/>
      <c r="D89" s="391"/>
      <c r="J89" s="392"/>
      <c r="K89" s="393"/>
      <c r="L89" s="22"/>
      <c r="M89" s="393"/>
      <c r="N89" s="22"/>
      <c r="O89" s="394"/>
      <c r="P89" s="22"/>
      <c r="Q89" s="393"/>
      <c r="R89" s="22"/>
      <c r="S89" s="22"/>
      <c r="T89" s="22"/>
      <c r="U89" s="22"/>
      <c r="V89" s="156"/>
      <c r="X89" s="412" t="str">
        <f>INICIO!K34</f>
        <v>Otros</v>
      </c>
      <c r="Y89" s="22"/>
      <c r="Z89" s="22"/>
      <c r="AA89" s="156"/>
      <c r="AD89" s="194"/>
    </row>
    <row r="90" ht="15.75" customHeight="1">
      <c r="A90" s="192"/>
      <c r="B90" s="192"/>
      <c r="C90" s="192"/>
      <c r="D90" s="395"/>
      <c r="E90" s="22"/>
      <c r="F90" s="22"/>
      <c r="G90" s="22"/>
      <c r="H90" s="22"/>
      <c r="I90" s="22"/>
      <c r="J90" s="396"/>
      <c r="K90" s="397"/>
      <c r="L90" s="22"/>
      <c r="M90" s="397"/>
      <c r="N90" s="22"/>
      <c r="O90" s="398"/>
      <c r="P90" s="22"/>
      <c r="Q90" s="397"/>
      <c r="R90" s="22"/>
      <c r="S90" s="22"/>
      <c r="T90" s="22"/>
      <c r="U90" s="22"/>
      <c r="V90" s="156"/>
      <c r="X90" s="420" t="str">
        <f>INICIO!K35</f>
        <v>Categoria 1</v>
      </c>
      <c r="Y90" s="22"/>
      <c r="Z90" s="22"/>
      <c r="AA90" s="156"/>
      <c r="AD90" s="194"/>
    </row>
    <row r="91" ht="15.75" customHeight="1">
      <c r="A91" s="192"/>
      <c r="B91" s="192"/>
      <c r="C91" s="192"/>
      <c r="D91" s="391"/>
      <c r="J91" s="392"/>
      <c r="K91" s="393"/>
      <c r="L91" s="22"/>
      <c r="M91" s="393"/>
      <c r="N91" s="22"/>
      <c r="O91" s="394"/>
      <c r="P91" s="22"/>
      <c r="Q91" s="393"/>
      <c r="R91" s="22"/>
      <c r="S91" s="22"/>
      <c r="T91" s="22"/>
      <c r="U91" s="22"/>
      <c r="V91" s="156"/>
      <c r="X91" s="421" t="str">
        <f>INICIO!K36</f>
        <v>Categoría 2</v>
      </c>
      <c r="Y91" s="22"/>
      <c r="Z91" s="22"/>
      <c r="AA91" s="156"/>
      <c r="AD91" s="194"/>
    </row>
    <row r="92" ht="15.75" customHeight="1">
      <c r="A92" s="192"/>
      <c r="B92" s="192"/>
      <c r="C92" s="192"/>
      <c r="D92" s="395"/>
      <c r="E92" s="22"/>
      <c r="F92" s="22"/>
      <c r="G92" s="22"/>
      <c r="H92" s="22"/>
      <c r="I92" s="22"/>
      <c r="J92" s="396"/>
      <c r="K92" s="397"/>
      <c r="L92" s="22"/>
      <c r="M92" s="397"/>
      <c r="N92" s="22"/>
      <c r="O92" s="398"/>
      <c r="P92" s="22"/>
      <c r="Q92" s="397"/>
      <c r="R92" s="22"/>
      <c r="S92" s="22"/>
      <c r="T92" s="22"/>
      <c r="U92" s="22"/>
      <c r="V92" s="156"/>
      <c r="X92" s="422" t="str">
        <f>INICIO!K37</f>
        <v>Categoría 3</v>
      </c>
      <c r="Y92" s="22"/>
      <c r="Z92" s="22"/>
      <c r="AA92" s="156"/>
      <c r="AD92" s="194"/>
    </row>
    <row r="93" ht="15.75" customHeight="1">
      <c r="A93" s="192"/>
      <c r="B93" s="192"/>
      <c r="C93" s="192"/>
      <c r="D93" s="391"/>
      <c r="J93" s="392"/>
      <c r="K93" s="393"/>
      <c r="L93" s="22"/>
      <c r="M93" s="393"/>
      <c r="N93" s="22"/>
      <c r="O93" s="394"/>
      <c r="P93" s="22"/>
      <c r="Q93" s="393"/>
      <c r="R93" s="22"/>
      <c r="S93" s="22"/>
      <c r="T93" s="22"/>
      <c r="U93" s="22"/>
      <c r="V93" s="156"/>
      <c r="X93" s="423" t="str">
        <f>INICIO!K38</f>
        <v>Categoría 4</v>
      </c>
      <c r="Y93" s="22"/>
      <c r="Z93" s="22"/>
      <c r="AA93" s="156"/>
      <c r="AD93" s="194"/>
    </row>
    <row r="94" ht="15.75" customHeight="1">
      <c r="A94" s="192"/>
      <c r="B94" s="192"/>
      <c r="C94" s="192"/>
      <c r="D94" s="395"/>
      <c r="E94" s="22"/>
      <c r="F94" s="22"/>
      <c r="G94" s="22"/>
      <c r="H94" s="22"/>
      <c r="I94" s="22"/>
      <c r="J94" s="396"/>
      <c r="K94" s="397"/>
      <c r="L94" s="22"/>
      <c r="M94" s="397"/>
      <c r="N94" s="22"/>
      <c r="O94" s="398"/>
      <c r="P94" s="22"/>
      <c r="Q94" s="397"/>
      <c r="R94" s="22"/>
      <c r="S94" s="22"/>
      <c r="T94" s="22"/>
      <c r="U94" s="22"/>
      <c r="V94" s="156"/>
      <c r="X94" s="420" t="str">
        <f>INICIO!K39</f>
        <v>Categoría 5</v>
      </c>
      <c r="Y94" s="22"/>
      <c r="Z94" s="22"/>
      <c r="AA94" s="156"/>
      <c r="AD94" s="194"/>
    </row>
    <row r="95" ht="15.75" customHeight="1">
      <c r="A95" s="192"/>
      <c r="B95" s="192"/>
      <c r="C95" s="192"/>
      <c r="D95" s="391"/>
      <c r="J95" s="392"/>
      <c r="K95" s="393"/>
      <c r="L95" s="22"/>
      <c r="M95" s="393"/>
      <c r="N95" s="22"/>
      <c r="O95" s="394"/>
      <c r="P95" s="22"/>
      <c r="Q95" s="393"/>
      <c r="R95" s="22"/>
      <c r="S95" s="22"/>
      <c r="T95" s="22"/>
      <c r="U95" s="22"/>
      <c r="V95" s="156"/>
      <c r="X95" s="424" t="str">
        <f>INICIO!K40</f>
        <v>Categoría 6</v>
      </c>
      <c r="Y95" s="325"/>
      <c r="Z95" s="325"/>
      <c r="AA95" s="184"/>
      <c r="AC95" s="194"/>
      <c r="AD95" s="194"/>
    </row>
    <row r="96" ht="15.75" customHeight="1">
      <c r="A96" s="192"/>
      <c r="B96" s="192"/>
      <c r="C96" s="192"/>
      <c r="D96" s="395"/>
      <c r="E96" s="22"/>
      <c r="F96" s="22"/>
      <c r="G96" s="22"/>
      <c r="H96" s="22"/>
      <c r="I96" s="22"/>
      <c r="J96" s="396"/>
      <c r="K96" s="397"/>
      <c r="L96" s="22"/>
      <c r="M96" s="397"/>
      <c r="N96" s="22"/>
      <c r="O96" s="398"/>
      <c r="P96" s="22"/>
      <c r="Q96" s="397"/>
      <c r="R96" s="22"/>
      <c r="S96" s="22"/>
      <c r="T96" s="22"/>
      <c r="U96" s="22"/>
      <c r="V96" s="156"/>
      <c r="AC96" s="194"/>
      <c r="AD96" s="194"/>
    </row>
    <row r="97" ht="15.75" customHeight="1">
      <c r="A97" s="192"/>
      <c r="B97" s="192"/>
      <c r="C97" s="192"/>
      <c r="D97" s="391"/>
      <c r="J97" s="392"/>
      <c r="K97" s="393"/>
      <c r="L97" s="22"/>
      <c r="M97" s="393"/>
      <c r="N97" s="22"/>
      <c r="O97" s="394"/>
      <c r="P97" s="22"/>
      <c r="Q97" s="393"/>
      <c r="R97" s="22"/>
      <c r="S97" s="22"/>
      <c r="T97" s="22"/>
      <c r="U97" s="22"/>
      <c r="V97" s="156"/>
      <c r="AC97" s="194"/>
      <c r="AD97" s="194"/>
    </row>
    <row r="98" ht="15.75" customHeight="1">
      <c r="A98" s="192"/>
      <c r="B98" s="192"/>
      <c r="C98" s="192"/>
      <c r="D98" s="395"/>
      <c r="E98" s="22"/>
      <c r="F98" s="22"/>
      <c r="G98" s="22"/>
      <c r="H98" s="22"/>
      <c r="I98" s="22"/>
      <c r="J98" s="396"/>
      <c r="K98" s="397"/>
      <c r="L98" s="22"/>
      <c r="M98" s="397"/>
      <c r="N98" s="22"/>
      <c r="O98" s="398"/>
      <c r="P98" s="22"/>
      <c r="Q98" s="397"/>
      <c r="R98" s="22"/>
      <c r="S98" s="22"/>
      <c r="T98" s="22"/>
      <c r="U98" s="22"/>
      <c r="V98" s="156"/>
      <c r="AC98" s="194"/>
      <c r="AD98" s="194"/>
    </row>
    <row r="99" ht="15.75" customHeight="1">
      <c r="A99" s="192"/>
      <c r="B99" s="192"/>
      <c r="C99" s="192"/>
      <c r="D99" s="391"/>
      <c r="J99" s="392"/>
      <c r="K99" s="393"/>
      <c r="L99" s="22"/>
      <c r="M99" s="393"/>
      <c r="N99" s="22"/>
      <c r="O99" s="394"/>
      <c r="P99" s="22"/>
      <c r="Q99" s="393"/>
      <c r="R99" s="22"/>
      <c r="S99" s="22"/>
      <c r="T99" s="22"/>
      <c r="U99" s="22"/>
      <c r="V99" s="156"/>
      <c r="AC99" s="194"/>
      <c r="AD99" s="194"/>
    </row>
    <row r="100" ht="15.75" customHeight="1">
      <c r="A100" s="192"/>
      <c r="B100" s="192"/>
      <c r="C100" s="192"/>
      <c r="D100" s="395"/>
      <c r="E100" s="22"/>
      <c r="F100" s="22"/>
      <c r="G100" s="22"/>
      <c r="H100" s="22"/>
      <c r="I100" s="22"/>
      <c r="J100" s="396"/>
      <c r="K100" s="397"/>
      <c r="L100" s="22"/>
      <c r="M100" s="397"/>
      <c r="N100" s="22"/>
      <c r="O100" s="398"/>
      <c r="P100" s="22"/>
      <c r="Q100" s="397"/>
      <c r="R100" s="22"/>
      <c r="S100" s="22"/>
      <c r="T100" s="22"/>
      <c r="U100" s="22"/>
      <c r="V100" s="156"/>
      <c r="AC100" s="194"/>
      <c r="AD100" s="194"/>
    </row>
    <row r="101" ht="15.75" customHeight="1">
      <c r="A101" s="192"/>
      <c r="B101" s="192"/>
      <c r="C101" s="192"/>
      <c r="D101" s="391"/>
      <c r="J101" s="392"/>
      <c r="K101" s="393"/>
      <c r="L101" s="22"/>
      <c r="M101" s="393"/>
      <c r="N101" s="22"/>
      <c r="O101" s="394"/>
      <c r="P101" s="22"/>
      <c r="Q101" s="393"/>
      <c r="R101" s="22"/>
      <c r="S101" s="22"/>
      <c r="T101" s="22"/>
      <c r="U101" s="22"/>
      <c r="V101" s="156"/>
      <c r="AC101" s="194"/>
      <c r="AD101" s="194"/>
    </row>
    <row r="102" ht="15.75" customHeight="1">
      <c r="A102" s="192"/>
      <c r="B102" s="192"/>
      <c r="C102" s="192"/>
      <c r="D102" s="395"/>
      <c r="E102" s="22"/>
      <c r="F102" s="22"/>
      <c r="G102" s="22"/>
      <c r="H102" s="22"/>
      <c r="I102" s="22"/>
      <c r="J102" s="396"/>
      <c r="K102" s="397"/>
      <c r="L102" s="22"/>
      <c r="M102" s="397"/>
      <c r="N102" s="22"/>
      <c r="O102" s="398"/>
      <c r="P102" s="22"/>
      <c r="Q102" s="397"/>
      <c r="R102" s="22"/>
      <c r="S102" s="22"/>
      <c r="T102" s="22"/>
      <c r="U102" s="22"/>
      <c r="V102" s="156"/>
    </row>
    <row r="103" ht="15.75" customHeight="1">
      <c r="A103" s="194"/>
      <c r="B103" s="194"/>
      <c r="C103" s="194"/>
      <c r="D103" s="391"/>
      <c r="J103" s="392"/>
      <c r="K103" s="393"/>
      <c r="L103" s="22"/>
      <c r="M103" s="393"/>
      <c r="N103" s="22"/>
      <c r="O103" s="394"/>
      <c r="P103" s="22"/>
      <c r="Q103" s="393"/>
      <c r="R103" s="22"/>
      <c r="S103" s="22"/>
      <c r="T103" s="22"/>
      <c r="U103" s="22"/>
      <c r="V103" s="156"/>
    </row>
    <row r="104" ht="15.75" customHeight="1">
      <c r="A104" s="194"/>
      <c r="B104" s="194"/>
      <c r="C104" s="194"/>
      <c r="D104" s="395"/>
      <c r="E104" s="22"/>
      <c r="F104" s="22"/>
      <c r="G104" s="22"/>
      <c r="H104" s="22"/>
      <c r="I104" s="22"/>
      <c r="J104" s="396"/>
      <c r="K104" s="397"/>
      <c r="L104" s="22"/>
      <c r="M104" s="397"/>
      <c r="N104" s="22"/>
      <c r="O104" s="398"/>
      <c r="P104" s="22"/>
      <c r="Q104" s="397"/>
      <c r="R104" s="22"/>
      <c r="S104" s="22"/>
      <c r="T104" s="22"/>
      <c r="U104" s="22"/>
      <c r="V104" s="156"/>
    </row>
    <row r="105" ht="15.75" customHeight="1">
      <c r="A105" s="194"/>
      <c r="B105" s="194"/>
      <c r="C105" s="194"/>
      <c r="D105" s="391"/>
      <c r="J105" s="392"/>
      <c r="K105" s="393"/>
      <c r="L105" s="22"/>
      <c r="M105" s="393"/>
      <c r="N105" s="22"/>
      <c r="O105" s="394"/>
      <c r="P105" s="22"/>
      <c r="Q105" s="393"/>
      <c r="R105" s="22"/>
      <c r="S105" s="22"/>
      <c r="T105" s="22"/>
      <c r="U105" s="22"/>
      <c r="V105" s="156"/>
    </row>
    <row r="106" ht="15.75" customHeight="1">
      <c r="A106" s="194"/>
      <c r="B106" s="194"/>
      <c r="C106" s="194"/>
      <c r="D106" s="395"/>
      <c r="E106" s="22"/>
      <c r="F106" s="22"/>
      <c r="G106" s="22"/>
      <c r="H106" s="22"/>
      <c r="I106" s="22"/>
      <c r="J106" s="396"/>
      <c r="K106" s="397"/>
      <c r="L106" s="22"/>
      <c r="M106" s="397"/>
      <c r="N106" s="22"/>
      <c r="O106" s="398"/>
      <c r="P106" s="22"/>
      <c r="Q106" s="397"/>
      <c r="R106" s="22"/>
      <c r="S106" s="22"/>
      <c r="T106" s="22"/>
      <c r="U106" s="22"/>
      <c r="V106" s="156"/>
    </row>
    <row r="107" ht="15.75" customHeight="1">
      <c r="A107" s="194"/>
      <c r="B107" s="194"/>
      <c r="C107" s="194"/>
      <c r="D107" s="391"/>
      <c r="J107" s="392"/>
      <c r="K107" s="393"/>
      <c r="L107" s="22"/>
      <c r="M107" s="393"/>
      <c r="N107" s="22"/>
      <c r="O107" s="394"/>
      <c r="P107" s="22"/>
      <c r="Q107" s="393"/>
      <c r="R107" s="22"/>
      <c r="S107" s="22"/>
      <c r="T107" s="22"/>
      <c r="U107" s="22"/>
      <c r="V107" s="156"/>
    </row>
    <row r="108" ht="15.75" customHeight="1">
      <c r="A108" s="194"/>
      <c r="B108" s="194"/>
      <c r="C108" s="194"/>
      <c r="D108" s="395"/>
      <c r="E108" s="22"/>
      <c r="F108" s="22"/>
      <c r="G108" s="22"/>
      <c r="H108" s="22"/>
      <c r="I108" s="22"/>
      <c r="J108" s="396"/>
      <c r="K108" s="397"/>
      <c r="L108" s="22"/>
      <c r="M108" s="397"/>
      <c r="N108" s="22"/>
      <c r="O108" s="398"/>
      <c r="P108" s="22"/>
      <c r="Q108" s="397"/>
      <c r="R108" s="22"/>
      <c r="S108" s="22"/>
      <c r="T108" s="22"/>
      <c r="U108" s="22"/>
      <c r="V108" s="156"/>
    </row>
    <row r="109" ht="15.75" customHeight="1">
      <c r="A109" s="194"/>
      <c r="B109" s="194"/>
      <c r="C109" s="194"/>
      <c r="D109" s="391"/>
      <c r="J109" s="392"/>
      <c r="K109" s="393"/>
      <c r="L109" s="22"/>
      <c r="M109" s="393"/>
      <c r="N109" s="22"/>
      <c r="O109" s="394"/>
      <c r="P109" s="22"/>
      <c r="Q109" s="393"/>
      <c r="R109" s="22"/>
      <c r="S109" s="22"/>
      <c r="T109" s="22"/>
      <c r="U109" s="22"/>
      <c r="V109" s="156"/>
    </row>
    <row r="110" ht="15.75" customHeight="1">
      <c r="A110" s="194"/>
      <c r="B110" s="194"/>
      <c r="C110" s="194"/>
      <c r="D110" s="395"/>
      <c r="E110" s="22"/>
      <c r="F110" s="22"/>
      <c r="G110" s="22"/>
      <c r="H110" s="22"/>
      <c r="I110" s="22"/>
      <c r="J110" s="396"/>
      <c r="K110" s="397"/>
      <c r="L110" s="22"/>
      <c r="M110" s="397"/>
      <c r="N110" s="22"/>
      <c r="O110" s="398"/>
      <c r="P110" s="22"/>
      <c r="Q110" s="397"/>
      <c r="R110" s="22"/>
      <c r="S110" s="22"/>
      <c r="T110" s="22"/>
      <c r="U110" s="22"/>
      <c r="V110" s="156"/>
    </row>
    <row r="111" ht="15.75" customHeight="1">
      <c r="A111" s="194"/>
      <c r="B111" s="194"/>
      <c r="C111" s="194"/>
      <c r="D111" s="391"/>
      <c r="J111" s="392"/>
      <c r="K111" s="393"/>
      <c r="L111" s="22"/>
      <c r="M111" s="393"/>
      <c r="N111" s="22"/>
      <c r="O111" s="394"/>
      <c r="P111" s="22"/>
      <c r="Q111" s="393"/>
      <c r="R111" s="22"/>
      <c r="S111" s="22"/>
      <c r="T111" s="22"/>
      <c r="U111" s="22"/>
      <c r="V111" s="156"/>
    </row>
    <row r="112" ht="15.75" customHeight="1">
      <c r="A112" s="194"/>
      <c r="B112" s="194"/>
      <c r="C112" s="194"/>
      <c r="D112" s="395"/>
      <c r="E112" s="22"/>
      <c r="F112" s="22"/>
      <c r="G112" s="22"/>
      <c r="H112" s="22"/>
      <c r="I112" s="22"/>
      <c r="J112" s="396"/>
      <c r="K112" s="397"/>
      <c r="L112" s="22"/>
      <c r="M112" s="397"/>
      <c r="N112" s="22"/>
      <c r="O112" s="398"/>
      <c r="P112" s="22"/>
      <c r="Q112" s="397"/>
      <c r="R112" s="22"/>
      <c r="S112" s="22"/>
      <c r="T112" s="22"/>
      <c r="U112" s="22"/>
      <c r="V112" s="156"/>
    </row>
    <row r="113" ht="15.75" customHeight="1">
      <c r="A113" s="194"/>
      <c r="B113" s="194"/>
      <c r="C113" s="194"/>
      <c r="D113" s="391"/>
      <c r="J113" s="392"/>
      <c r="K113" s="393"/>
      <c r="L113" s="22"/>
      <c r="M113" s="393"/>
      <c r="N113" s="22"/>
      <c r="O113" s="394"/>
      <c r="P113" s="22"/>
      <c r="Q113" s="393"/>
      <c r="R113" s="22"/>
      <c r="S113" s="22"/>
      <c r="T113" s="22"/>
      <c r="U113" s="22"/>
      <c r="V113" s="156"/>
    </row>
    <row r="114" ht="15.75" customHeight="1">
      <c r="A114" s="194"/>
      <c r="B114" s="194"/>
      <c r="C114" s="194"/>
      <c r="D114" s="395"/>
      <c r="E114" s="22"/>
      <c r="F114" s="22"/>
      <c r="G114" s="22"/>
      <c r="H114" s="22"/>
      <c r="I114" s="22"/>
      <c r="J114" s="396"/>
      <c r="K114" s="397"/>
      <c r="L114" s="22"/>
      <c r="M114" s="397"/>
      <c r="N114" s="22"/>
      <c r="O114" s="398"/>
      <c r="P114" s="22"/>
      <c r="Q114" s="397"/>
      <c r="R114" s="22"/>
      <c r="S114" s="22"/>
      <c r="T114" s="22"/>
      <c r="U114" s="22"/>
      <c r="V114" s="156"/>
    </row>
    <row r="115" ht="15.75" customHeight="1">
      <c r="A115" s="194"/>
      <c r="B115" s="194"/>
      <c r="C115" s="194"/>
      <c r="D115" s="391"/>
      <c r="J115" s="392"/>
      <c r="K115" s="393"/>
      <c r="L115" s="22"/>
      <c r="M115" s="393"/>
      <c r="N115" s="22"/>
      <c r="O115" s="394"/>
      <c r="P115" s="22"/>
      <c r="Q115" s="393"/>
      <c r="R115" s="22"/>
      <c r="S115" s="22"/>
      <c r="T115" s="22"/>
      <c r="U115" s="22"/>
      <c r="V115" s="156"/>
    </row>
    <row r="116" ht="15.75" customHeight="1">
      <c r="A116" s="194"/>
      <c r="B116" s="194"/>
      <c r="C116" s="194"/>
      <c r="D116" s="395"/>
      <c r="E116" s="22"/>
      <c r="F116" s="22"/>
      <c r="G116" s="22"/>
      <c r="H116" s="22"/>
      <c r="I116" s="22"/>
      <c r="J116" s="396"/>
      <c r="K116" s="397"/>
      <c r="L116" s="22"/>
      <c r="M116" s="397"/>
      <c r="N116" s="22"/>
      <c r="O116" s="398"/>
      <c r="P116" s="22"/>
      <c r="Q116" s="397"/>
      <c r="R116" s="22"/>
      <c r="S116" s="22"/>
      <c r="T116" s="22"/>
      <c r="U116" s="22"/>
      <c r="V116" s="156"/>
    </row>
    <row r="117" ht="15.75" customHeight="1">
      <c r="A117" s="194"/>
      <c r="B117" s="194"/>
      <c r="C117" s="194"/>
      <c r="D117" s="391"/>
      <c r="J117" s="392"/>
      <c r="K117" s="393"/>
      <c r="L117" s="22"/>
      <c r="M117" s="393"/>
      <c r="N117" s="22"/>
      <c r="O117" s="394"/>
      <c r="P117" s="22"/>
      <c r="Q117" s="393"/>
      <c r="R117" s="22"/>
      <c r="S117" s="22"/>
      <c r="T117" s="22"/>
      <c r="U117" s="22"/>
      <c r="V117" s="156"/>
      <c r="W117" s="194"/>
      <c r="X117" s="194"/>
      <c r="Y117" s="194"/>
    </row>
    <row r="118" ht="15.75" customHeight="1">
      <c r="A118" s="194"/>
      <c r="B118" s="194"/>
      <c r="C118" s="194"/>
      <c r="D118" s="395"/>
      <c r="E118" s="22"/>
      <c r="F118" s="22"/>
      <c r="G118" s="22"/>
      <c r="H118" s="22"/>
      <c r="I118" s="22"/>
      <c r="J118" s="396"/>
      <c r="K118" s="397"/>
      <c r="L118" s="22"/>
      <c r="M118" s="397"/>
      <c r="N118" s="22"/>
      <c r="O118" s="398"/>
      <c r="P118" s="22"/>
      <c r="Q118" s="397"/>
      <c r="R118" s="22"/>
      <c r="S118" s="22"/>
      <c r="T118" s="22"/>
      <c r="U118" s="22"/>
      <c r="V118" s="156"/>
      <c r="W118" s="194"/>
      <c r="X118" s="194"/>
      <c r="Y118" s="194"/>
    </row>
    <row r="119" ht="15.75" customHeight="1">
      <c r="A119" s="194"/>
      <c r="B119" s="194"/>
      <c r="C119" s="194"/>
      <c r="D119" s="391"/>
      <c r="J119" s="392"/>
      <c r="K119" s="393"/>
      <c r="L119" s="22"/>
      <c r="M119" s="393"/>
      <c r="N119" s="22"/>
      <c r="O119" s="394"/>
      <c r="P119" s="22"/>
      <c r="Q119" s="393"/>
      <c r="R119" s="22"/>
      <c r="S119" s="22"/>
      <c r="T119" s="22"/>
      <c r="U119" s="22"/>
      <c r="V119" s="156"/>
      <c r="W119" s="194"/>
      <c r="X119" s="194"/>
      <c r="Y119" s="194"/>
    </row>
    <row r="120" ht="15.75" customHeight="1">
      <c r="A120" s="194"/>
      <c r="B120" s="194"/>
      <c r="C120" s="194"/>
      <c r="D120" s="395"/>
      <c r="E120" s="22"/>
      <c r="F120" s="22"/>
      <c r="G120" s="22"/>
      <c r="H120" s="22"/>
      <c r="I120" s="22"/>
      <c r="J120" s="396"/>
      <c r="K120" s="397"/>
      <c r="L120" s="22"/>
      <c r="M120" s="397"/>
      <c r="N120" s="22"/>
      <c r="O120" s="398"/>
      <c r="P120" s="22"/>
      <c r="Q120" s="397"/>
      <c r="R120" s="22"/>
      <c r="S120" s="22"/>
      <c r="T120" s="22"/>
      <c r="U120" s="22"/>
      <c r="V120" s="156"/>
      <c r="W120" s="194"/>
      <c r="X120" s="194"/>
      <c r="Y120" s="194"/>
    </row>
    <row r="121" ht="15.75" customHeight="1">
      <c r="A121" s="194"/>
      <c r="B121" s="194"/>
      <c r="C121" s="194"/>
      <c r="D121" s="391"/>
      <c r="J121" s="392"/>
      <c r="K121" s="393"/>
      <c r="L121" s="22"/>
      <c r="M121" s="393"/>
      <c r="N121" s="22"/>
      <c r="O121" s="394"/>
      <c r="P121" s="22"/>
      <c r="Q121" s="393"/>
      <c r="R121" s="22"/>
      <c r="S121" s="22"/>
      <c r="T121" s="22"/>
      <c r="U121" s="22"/>
      <c r="V121" s="156"/>
    </row>
    <row r="122" ht="15.75" customHeight="1">
      <c r="A122" s="194"/>
      <c r="B122" s="194"/>
      <c r="C122" s="194"/>
      <c r="D122" s="395"/>
      <c r="E122" s="22"/>
      <c r="F122" s="22"/>
      <c r="G122" s="22"/>
      <c r="H122" s="22"/>
      <c r="I122" s="22"/>
      <c r="J122" s="396"/>
      <c r="K122" s="397"/>
      <c r="L122" s="22"/>
      <c r="M122" s="397"/>
      <c r="N122" s="22"/>
      <c r="O122" s="398"/>
      <c r="P122" s="22"/>
      <c r="Q122" s="397"/>
      <c r="R122" s="22"/>
      <c r="S122" s="22"/>
      <c r="T122" s="22"/>
      <c r="U122" s="22"/>
      <c r="V122" s="156"/>
    </row>
    <row r="123" ht="15.75" customHeight="1">
      <c r="A123" s="194"/>
      <c r="B123" s="194"/>
      <c r="C123" s="194"/>
      <c r="D123" s="391"/>
      <c r="J123" s="392"/>
      <c r="K123" s="393"/>
      <c r="L123" s="22"/>
      <c r="M123" s="393"/>
      <c r="N123" s="22"/>
      <c r="O123" s="394"/>
      <c r="P123" s="22"/>
      <c r="Q123" s="393"/>
      <c r="R123" s="22"/>
      <c r="S123" s="22"/>
      <c r="T123" s="22"/>
      <c r="U123" s="22"/>
      <c r="V123" s="156"/>
    </row>
    <row r="124" ht="15.75" customHeight="1">
      <c r="A124" s="194"/>
      <c r="B124" s="194"/>
      <c r="C124" s="194"/>
      <c r="D124" s="395"/>
      <c r="E124" s="22"/>
      <c r="F124" s="22"/>
      <c r="G124" s="22"/>
      <c r="H124" s="22"/>
      <c r="I124" s="22"/>
      <c r="J124" s="396"/>
      <c r="K124" s="397"/>
      <c r="L124" s="22"/>
      <c r="M124" s="397"/>
      <c r="N124" s="22"/>
      <c r="O124" s="398"/>
      <c r="P124" s="22"/>
      <c r="Q124" s="397"/>
      <c r="R124" s="22"/>
      <c r="S124" s="22"/>
      <c r="T124" s="22"/>
      <c r="U124" s="22"/>
      <c r="V124" s="156"/>
    </row>
    <row r="125" ht="15.75" customHeight="1">
      <c r="A125" s="194"/>
      <c r="B125" s="194"/>
      <c r="C125" s="194"/>
      <c r="D125" s="391"/>
      <c r="J125" s="392"/>
      <c r="K125" s="393"/>
      <c r="L125" s="22"/>
      <c r="M125" s="393"/>
      <c r="N125" s="22"/>
      <c r="O125" s="394"/>
      <c r="P125" s="22"/>
      <c r="Q125" s="393"/>
      <c r="R125" s="22"/>
      <c r="S125" s="22"/>
      <c r="T125" s="22"/>
      <c r="U125" s="22"/>
      <c r="V125" s="156"/>
    </row>
    <row r="126" ht="15.75" customHeight="1">
      <c r="A126" s="194"/>
      <c r="B126" s="194"/>
      <c r="C126" s="194"/>
      <c r="D126" s="395"/>
      <c r="E126" s="22"/>
      <c r="F126" s="22"/>
      <c r="G126" s="22"/>
      <c r="H126" s="22"/>
      <c r="I126" s="22"/>
      <c r="J126" s="396"/>
      <c r="K126" s="397"/>
      <c r="L126" s="22"/>
      <c r="M126" s="397"/>
      <c r="N126" s="22"/>
      <c r="O126" s="398"/>
      <c r="P126" s="22"/>
      <c r="Q126" s="397"/>
      <c r="R126" s="22"/>
      <c r="S126" s="22"/>
      <c r="T126" s="22"/>
      <c r="U126" s="22"/>
      <c r="V126" s="156"/>
    </row>
    <row r="127" ht="15.75" customHeight="1">
      <c r="A127" s="194"/>
      <c r="B127" s="194"/>
      <c r="C127" s="194"/>
      <c r="D127" s="391"/>
      <c r="J127" s="392"/>
      <c r="K127" s="393"/>
      <c r="L127" s="22"/>
      <c r="M127" s="393"/>
      <c r="N127" s="22"/>
      <c r="O127" s="394"/>
      <c r="P127" s="22"/>
      <c r="Q127" s="393"/>
      <c r="R127" s="22"/>
      <c r="S127" s="22"/>
      <c r="T127" s="22"/>
      <c r="U127" s="22"/>
      <c r="V127" s="156"/>
    </row>
    <row r="128" ht="15.75" customHeight="1">
      <c r="A128" s="194"/>
      <c r="B128" s="194"/>
      <c r="C128" s="194"/>
      <c r="D128" s="395"/>
      <c r="E128" s="22"/>
      <c r="F128" s="22"/>
      <c r="G128" s="22"/>
      <c r="H128" s="22"/>
      <c r="I128" s="22"/>
      <c r="J128" s="396"/>
      <c r="K128" s="397"/>
      <c r="L128" s="22"/>
      <c r="M128" s="397"/>
      <c r="N128" s="22"/>
      <c r="O128" s="398"/>
      <c r="P128" s="22"/>
      <c r="Q128" s="397"/>
      <c r="R128" s="22"/>
      <c r="S128" s="22"/>
      <c r="T128" s="22"/>
      <c r="U128" s="22"/>
      <c r="V128" s="156"/>
    </row>
    <row r="129" ht="15.75" customHeight="1">
      <c r="A129" s="194"/>
      <c r="B129" s="194"/>
      <c r="C129" s="194"/>
      <c r="D129" s="391"/>
      <c r="J129" s="392"/>
      <c r="K129" s="393"/>
      <c r="L129" s="22"/>
      <c r="M129" s="393"/>
      <c r="N129" s="22"/>
      <c r="O129" s="394"/>
      <c r="P129" s="22"/>
      <c r="Q129" s="393"/>
      <c r="R129" s="22"/>
      <c r="S129" s="22"/>
      <c r="T129" s="22"/>
      <c r="U129" s="22"/>
      <c r="V129" s="156"/>
    </row>
    <row r="130" ht="15.75" customHeight="1">
      <c r="A130" s="194"/>
      <c r="B130" s="194"/>
      <c r="C130" s="194"/>
      <c r="D130" s="395"/>
      <c r="E130" s="22"/>
      <c r="F130" s="22"/>
      <c r="G130" s="22"/>
      <c r="H130" s="22"/>
      <c r="I130" s="22"/>
      <c r="J130" s="396"/>
      <c r="K130" s="397"/>
      <c r="L130" s="22"/>
      <c r="M130" s="397"/>
      <c r="N130" s="22"/>
      <c r="O130" s="398"/>
      <c r="P130" s="22"/>
      <c r="Q130" s="397"/>
      <c r="R130" s="22"/>
      <c r="S130" s="22"/>
      <c r="T130" s="22"/>
      <c r="U130" s="22"/>
      <c r="V130" s="156"/>
    </row>
    <row r="131" ht="15.75" customHeight="1">
      <c r="A131" s="194"/>
      <c r="B131" s="194"/>
      <c r="C131" s="194"/>
      <c r="D131" s="391"/>
      <c r="J131" s="392"/>
      <c r="K131" s="393"/>
      <c r="L131" s="22"/>
      <c r="M131" s="393"/>
      <c r="N131" s="22"/>
      <c r="O131" s="394"/>
      <c r="P131" s="22"/>
      <c r="Q131" s="393"/>
      <c r="R131" s="22"/>
      <c r="S131" s="22"/>
      <c r="T131" s="22"/>
      <c r="U131" s="22"/>
      <c r="V131" s="156"/>
      <c r="W131" s="194"/>
      <c r="X131" s="194"/>
      <c r="Y131" s="194"/>
    </row>
    <row r="132" ht="15.75" customHeight="1">
      <c r="A132" s="194"/>
      <c r="B132" s="194"/>
      <c r="C132" s="194"/>
      <c r="D132" s="395"/>
      <c r="E132" s="22"/>
      <c r="F132" s="22"/>
      <c r="G132" s="22"/>
      <c r="H132" s="22"/>
      <c r="I132" s="22"/>
      <c r="J132" s="396"/>
      <c r="K132" s="397"/>
      <c r="L132" s="22"/>
      <c r="M132" s="397"/>
      <c r="N132" s="22"/>
      <c r="O132" s="398"/>
      <c r="P132" s="22"/>
      <c r="Q132" s="397"/>
      <c r="R132" s="22"/>
      <c r="S132" s="22"/>
      <c r="T132" s="22"/>
      <c r="U132" s="22"/>
      <c r="V132" s="156"/>
      <c r="W132" s="194"/>
      <c r="X132" s="194"/>
      <c r="Y132" s="194"/>
      <c r="Z132" s="194"/>
      <c r="AA132" s="194"/>
      <c r="AB132" s="194"/>
      <c r="AC132" s="194"/>
      <c r="AD132" s="194"/>
    </row>
    <row r="133" ht="15.75" customHeight="1">
      <c r="A133" s="194"/>
      <c r="B133" s="194"/>
      <c r="C133" s="194"/>
      <c r="D133" s="391"/>
      <c r="J133" s="392"/>
      <c r="K133" s="393"/>
      <c r="L133" s="22"/>
      <c r="M133" s="393"/>
      <c r="N133" s="22"/>
      <c r="O133" s="394"/>
      <c r="P133" s="22"/>
      <c r="Q133" s="393"/>
      <c r="R133" s="22"/>
      <c r="S133" s="22"/>
      <c r="T133" s="22"/>
      <c r="U133" s="22"/>
      <c r="V133" s="156"/>
      <c r="W133" s="194"/>
      <c r="X133" s="194"/>
      <c r="Y133" s="194"/>
      <c r="Z133" s="194"/>
      <c r="AA133" s="194"/>
      <c r="AB133" s="194"/>
      <c r="AC133" s="194"/>
      <c r="AD133" s="194"/>
    </row>
    <row r="134" ht="15.75" customHeight="1">
      <c r="A134" s="194"/>
      <c r="B134" s="194"/>
      <c r="C134" s="194"/>
      <c r="D134" s="395"/>
      <c r="E134" s="22"/>
      <c r="F134" s="22"/>
      <c r="G134" s="22"/>
      <c r="H134" s="22"/>
      <c r="I134" s="22"/>
      <c r="J134" s="396"/>
      <c r="K134" s="397"/>
      <c r="L134" s="22"/>
      <c r="M134" s="397"/>
      <c r="N134" s="22"/>
      <c r="O134" s="398"/>
      <c r="P134" s="22"/>
      <c r="Q134" s="397"/>
      <c r="R134" s="22"/>
      <c r="S134" s="22"/>
      <c r="T134" s="22"/>
      <c r="U134" s="22"/>
      <c r="V134" s="156"/>
      <c r="W134" s="194"/>
      <c r="X134" s="194"/>
      <c r="Y134" s="194"/>
      <c r="Z134" s="194"/>
      <c r="AA134" s="194"/>
      <c r="AB134" s="194"/>
      <c r="AC134" s="194"/>
      <c r="AD134" s="194"/>
    </row>
    <row r="135" ht="15.75" customHeight="1">
      <c r="A135" s="194"/>
      <c r="B135" s="194"/>
      <c r="C135" s="194"/>
      <c r="D135" s="391"/>
      <c r="J135" s="392"/>
      <c r="K135" s="393"/>
      <c r="L135" s="22"/>
      <c r="M135" s="393"/>
      <c r="N135" s="22"/>
      <c r="O135" s="394"/>
      <c r="P135" s="22"/>
      <c r="Q135" s="393"/>
      <c r="R135" s="22"/>
      <c r="S135" s="22"/>
      <c r="T135" s="22"/>
      <c r="U135" s="22"/>
      <c r="V135" s="156"/>
      <c r="W135" s="194"/>
      <c r="X135" s="194"/>
      <c r="Y135" s="194"/>
      <c r="Z135" s="194"/>
      <c r="AA135" s="194"/>
      <c r="AB135" s="194"/>
      <c r="AC135" s="194"/>
      <c r="AD135" s="194"/>
    </row>
    <row r="136" ht="15.75" customHeight="1">
      <c r="A136" s="194"/>
      <c r="B136" s="194"/>
      <c r="C136" s="194"/>
      <c r="D136" s="395"/>
      <c r="E136" s="22"/>
      <c r="F136" s="22"/>
      <c r="G136" s="22"/>
      <c r="H136" s="22"/>
      <c r="I136" s="22"/>
      <c r="J136" s="396"/>
      <c r="K136" s="397"/>
      <c r="L136" s="22"/>
      <c r="M136" s="397"/>
      <c r="N136" s="22"/>
      <c r="O136" s="398"/>
      <c r="P136" s="22"/>
      <c r="Q136" s="397"/>
      <c r="R136" s="22"/>
      <c r="S136" s="22"/>
      <c r="T136" s="22"/>
      <c r="U136" s="22"/>
      <c r="V136" s="156"/>
      <c r="W136" s="194"/>
      <c r="X136" s="194"/>
      <c r="Y136" s="194"/>
      <c r="Z136" s="194"/>
      <c r="AA136" s="194"/>
      <c r="AB136" s="194"/>
      <c r="AC136" s="194"/>
      <c r="AD136" s="194"/>
    </row>
    <row r="137" ht="15.75" customHeight="1">
      <c r="A137" s="194"/>
      <c r="B137" s="194"/>
      <c r="C137" s="194"/>
      <c r="D137" s="391"/>
      <c r="J137" s="392"/>
      <c r="K137" s="393"/>
      <c r="L137" s="22"/>
      <c r="M137" s="393"/>
      <c r="N137" s="22"/>
      <c r="O137" s="394"/>
      <c r="P137" s="22"/>
      <c r="Q137" s="393"/>
      <c r="R137" s="22"/>
      <c r="S137" s="22"/>
      <c r="T137" s="22"/>
      <c r="U137" s="22"/>
      <c r="V137" s="156"/>
      <c r="W137" s="194"/>
      <c r="X137" s="194"/>
      <c r="Y137" s="194"/>
      <c r="Z137" s="194"/>
      <c r="AA137" s="194"/>
      <c r="AB137" s="194"/>
      <c r="AC137" s="194"/>
      <c r="AD137" s="194"/>
    </row>
    <row r="138" ht="15.75" customHeight="1">
      <c r="A138" s="194"/>
      <c r="B138" s="194"/>
      <c r="C138" s="194"/>
      <c r="D138" s="395"/>
      <c r="E138" s="22"/>
      <c r="F138" s="22"/>
      <c r="G138" s="22"/>
      <c r="H138" s="22"/>
      <c r="I138" s="22"/>
      <c r="J138" s="396"/>
      <c r="K138" s="397"/>
      <c r="L138" s="22"/>
      <c r="M138" s="397"/>
      <c r="N138" s="22"/>
      <c r="O138" s="398"/>
      <c r="P138" s="22"/>
      <c r="Q138" s="397"/>
      <c r="R138" s="22"/>
      <c r="S138" s="22"/>
      <c r="T138" s="22"/>
      <c r="U138" s="22"/>
      <c r="V138" s="156"/>
      <c r="W138" s="194"/>
      <c r="X138" s="194"/>
      <c r="Y138" s="194"/>
      <c r="Z138" s="194"/>
      <c r="AA138" s="194"/>
      <c r="AB138" s="194"/>
      <c r="AC138" s="194"/>
      <c r="AD138" s="194"/>
    </row>
    <row r="139" ht="15.75" customHeight="1">
      <c r="A139" s="194"/>
      <c r="B139" s="194"/>
      <c r="C139" s="194"/>
      <c r="D139" s="391"/>
      <c r="J139" s="392"/>
      <c r="K139" s="393"/>
      <c r="L139" s="22"/>
      <c r="M139" s="393"/>
      <c r="N139" s="22"/>
      <c r="O139" s="394"/>
      <c r="P139" s="22"/>
      <c r="Q139" s="393"/>
      <c r="R139" s="22"/>
      <c r="S139" s="22"/>
      <c r="T139" s="22"/>
      <c r="U139" s="22"/>
      <c r="V139" s="156"/>
      <c r="W139" s="194"/>
      <c r="X139" s="194"/>
      <c r="Y139" s="194"/>
      <c r="Z139" s="194"/>
      <c r="AA139" s="194"/>
      <c r="AB139" s="194"/>
      <c r="AC139" s="194"/>
      <c r="AD139" s="194"/>
    </row>
    <row r="140" ht="15.75" customHeight="1">
      <c r="A140" s="194"/>
      <c r="B140" s="194"/>
      <c r="C140" s="194"/>
      <c r="D140" s="395"/>
      <c r="E140" s="22"/>
      <c r="F140" s="22"/>
      <c r="G140" s="22"/>
      <c r="H140" s="22"/>
      <c r="I140" s="22"/>
      <c r="J140" s="396"/>
      <c r="K140" s="397"/>
      <c r="L140" s="22"/>
      <c r="M140" s="397"/>
      <c r="N140" s="22"/>
      <c r="O140" s="398"/>
      <c r="P140" s="22"/>
      <c r="Q140" s="397"/>
      <c r="R140" s="22"/>
      <c r="S140" s="22"/>
      <c r="T140" s="22"/>
      <c r="U140" s="22"/>
      <c r="V140" s="156"/>
      <c r="W140" s="194"/>
      <c r="X140" s="194"/>
      <c r="Y140" s="194"/>
      <c r="Z140" s="194"/>
      <c r="AA140" s="194"/>
      <c r="AB140" s="194"/>
      <c r="AC140" s="194"/>
      <c r="AD140" s="194"/>
    </row>
    <row r="141" ht="15.75" customHeight="1">
      <c r="A141" s="194"/>
      <c r="B141" s="194"/>
      <c r="C141" s="194"/>
      <c r="D141" s="391"/>
      <c r="J141" s="392"/>
      <c r="K141" s="393"/>
      <c r="L141" s="22"/>
      <c r="M141" s="393"/>
      <c r="N141" s="22"/>
      <c r="O141" s="394"/>
      <c r="P141" s="22"/>
      <c r="Q141" s="393"/>
      <c r="R141" s="22"/>
      <c r="S141" s="22"/>
      <c r="T141" s="22"/>
      <c r="U141" s="22"/>
      <c r="V141" s="156"/>
      <c r="W141" s="194"/>
      <c r="X141" s="194"/>
      <c r="Y141" s="194"/>
      <c r="Z141" s="194"/>
      <c r="AA141" s="194"/>
      <c r="AB141" s="194"/>
      <c r="AC141" s="194"/>
      <c r="AD141" s="194"/>
    </row>
    <row r="142" ht="15.75" customHeight="1">
      <c r="A142" s="194"/>
      <c r="B142" s="194"/>
      <c r="C142" s="194"/>
      <c r="D142" s="395"/>
      <c r="E142" s="22"/>
      <c r="F142" s="22"/>
      <c r="G142" s="22"/>
      <c r="H142" s="22"/>
      <c r="I142" s="22"/>
      <c r="J142" s="396"/>
      <c r="K142" s="397"/>
      <c r="L142" s="22"/>
      <c r="M142" s="397"/>
      <c r="N142" s="22"/>
      <c r="O142" s="398"/>
      <c r="P142" s="22"/>
      <c r="Q142" s="397"/>
      <c r="R142" s="22"/>
      <c r="S142" s="22"/>
      <c r="T142" s="22"/>
      <c r="U142" s="22"/>
      <c r="V142" s="156"/>
      <c r="W142" s="194"/>
      <c r="X142" s="194"/>
      <c r="Y142" s="194"/>
      <c r="Z142" s="194"/>
      <c r="AA142" s="194"/>
      <c r="AB142" s="194"/>
      <c r="AC142" s="194"/>
      <c r="AD142" s="194"/>
    </row>
    <row r="143" ht="15.75" customHeight="1">
      <c r="A143" s="194"/>
      <c r="B143" s="194"/>
      <c r="C143" s="194"/>
      <c r="D143" s="391"/>
      <c r="J143" s="392"/>
      <c r="K143" s="393"/>
      <c r="L143" s="22"/>
      <c r="M143" s="393"/>
      <c r="N143" s="22"/>
      <c r="O143" s="394"/>
      <c r="P143" s="22"/>
      <c r="Q143" s="393"/>
      <c r="R143" s="22"/>
      <c r="S143" s="22"/>
      <c r="T143" s="22"/>
      <c r="U143" s="22"/>
      <c r="V143" s="156"/>
      <c r="W143" s="194"/>
      <c r="X143" s="194"/>
      <c r="Y143" s="194"/>
      <c r="Z143" s="194"/>
      <c r="AA143" s="194"/>
      <c r="AB143" s="194"/>
      <c r="AC143" s="194"/>
      <c r="AD143" s="194"/>
    </row>
    <row r="144" ht="15.75" customHeight="1">
      <c r="A144" s="194"/>
      <c r="B144" s="194"/>
      <c r="C144" s="194"/>
      <c r="D144" s="395"/>
      <c r="E144" s="22"/>
      <c r="F144" s="22"/>
      <c r="G144" s="22"/>
      <c r="H144" s="22"/>
      <c r="I144" s="22"/>
      <c r="J144" s="396"/>
      <c r="K144" s="397"/>
      <c r="L144" s="22"/>
      <c r="M144" s="397"/>
      <c r="N144" s="22"/>
      <c r="O144" s="398"/>
      <c r="P144" s="22"/>
      <c r="Q144" s="397"/>
      <c r="R144" s="22"/>
      <c r="S144" s="22"/>
      <c r="T144" s="22"/>
      <c r="U144" s="22"/>
      <c r="V144" s="156"/>
      <c r="W144" s="194"/>
      <c r="X144" s="194"/>
      <c r="Y144" s="194"/>
      <c r="Z144" s="194"/>
      <c r="AA144" s="194"/>
      <c r="AB144" s="194"/>
      <c r="AC144" s="194"/>
      <c r="AD144" s="194"/>
    </row>
    <row r="145" ht="15.75" customHeight="1">
      <c r="A145" s="194"/>
      <c r="B145" s="194"/>
      <c r="C145" s="194"/>
      <c r="D145" s="391"/>
      <c r="J145" s="392"/>
      <c r="K145" s="393"/>
      <c r="L145" s="22"/>
      <c r="M145" s="393"/>
      <c r="N145" s="22"/>
      <c r="O145" s="394"/>
      <c r="P145" s="22"/>
      <c r="Q145" s="393"/>
      <c r="R145" s="22"/>
      <c r="S145" s="22"/>
      <c r="T145" s="22"/>
      <c r="U145" s="22"/>
      <c r="V145" s="156"/>
      <c r="W145" s="194"/>
      <c r="X145" s="194"/>
      <c r="Y145" s="194"/>
      <c r="Z145" s="194"/>
      <c r="AA145" s="194"/>
      <c r="AB145" s="194"/>
      <c r="AC145" s="194"/>
      <c r="AD145" s="194"/>
    </row>
    <row r="146" ht="15.75" customHeight="1">
      <c r="A146" s="194"/>
      <c r="B146" s="194"/>
      <c r="C146" s="194"/>
      <c r="D146" s="395"/>
      <c r="E146" s="22"/>
      <c r="F146" s="22"/>
      <c r="G146" s="22"/>
      <c r="H146" s="22"/>
      <c r="I146" s="22"/>
      <c r="J146" s="396"/>
      <c r="K146" s="397"/>
      <c r="L146" s="22"/>
      <c r="M146" s="397"/>
      <c r="N146" s="22"/>
      <c r="O146" s="398"/>
      <c r="P146" s="22"/>
      <c r="Q146" s="397"/>
      <c r="R146" s="22"/>
      <c r="S146" s="22"/>
      <c r="T146" s="22"/>
      <c r="U146" s="22"/>
      <c r="V146" s="156"/>
      <c r="W146" s="194"/>
      <c r="X146" s="194"/>
      <c r="Y146" s="194"/>
      <c r="Z146" s="194"/>
      <c r="AA146" s="194"/>
      <c r="AB146" s="194"/>
      <c r="AC146" s="194"/>
      <c r="AD146" s="194"/>
    </row>
    <row r="147" ht="15.75" customHeight="1">
      <c r="A147" s="194"/>
      <c r="B147" s="194"/>
      <c r="C147" s="194"/>
      <c r="D147" s="391"/>
      <c r="J147" s="392"/>
      <c r="K147" s="393"/>
      <c r="L147" s="22"/>
      <c r="M147" s="393"/>
      <c r="N147" s="22"/>
      <c r="O147" s="394"/>
      <c r="P147" s="22"/>
      <c r="Q147" s="393"/>
      <c r="R147" s="22"/>
      <c r="S147" s="22"/>
      <c r="T147" s="22"/>
      <c r="U147" s="22"/>
      <c r="V147" s="156"/>
      <c r="W147" s="194"/>
      <c r="X147" s="194"/>
      <c r="Y147" s="194"/>
      <c r="Z147" s="194"/>
      <c r="AA147" s="194"/>
      <c r="AB147" s="194"/>
      <c r="AC147" s="194"/>
      <c r="AD147" s="194"/>
    </row>
    <row r="148" ht="15.75" customHeight="1">
      <c r="A148" s="194"/>
      <c r="B148" s="194"/>
      <c r="C148" s="194"/>
      <c r="D148" s="395"/>
      <c r="E148" s="22"/>
      <c r="F148" s="22"/>
      <c r="G148" s="22"/>
      <c r="H148" s="22"/>
      <c r="I148" s="22"/>
      <c r="J148" s="396"/>
      <c r="K148" s="397"/>
      <c r="L148" s="22"/>
      <c r="M148" s="397"/>
      <c r="N148" s="22"/>
      <c r="O148" s="398"/>
      <c r="P148" s="22"/>
      <c r="Q148" s="397"/>
      <c r="R148" s="22"/>
      <c r="S148" s="22"/>
      <c r="T148" s="22"/>
      <c r="U148" s="22"/>
      <c r="V148" s="156"/>
      <c r="W148" s="194"/>
      <c r="X148" s="194"/>
      <c r="Y148" s="194"/>
      <c r="Z148" s="194"/>
      <c r="AA148" s="194"/>
      <c r="AB148" s="194"/>
      <c r="AC148" s="194"/>
      <c r="AD148" s="194"/>
    </row>
    <row r="149" ht="15.75" customHeight="1">
      <c r="A149" s="194"/>
      <c r="B149" s="194"/>
      <c r="C149" s="194"/>
      <c r="D149" s="391"/>
      <c r="J149" s="392"/>
      <c r="K149" s="393"/>
      <c r="L149" s="22"/>
      <c r="M149" s="393"/>
      <c r="N149" s="22"/>
      <c r="O149" s="394"/>
      <c r="P149" s="22"/>
      <c r="Q149" s="393"/>
      <c r="R149" s="22"/>
      <c r="S149" s="22"/>
      <c r="T149" s="22"/>
      <c r="U149" s="22"/>
      <c r="V149" s="156"/>
      <c r="W149" s="194"/>
      <c r="X149" s="194"/>
      <c r="Y149" s="194"/>
      <c r="Z149" s="194"/>
      <c r="AA149" s="194"/>
      <c r="AB149" s="194"/>
      <c r="AC149" s="194"/>
      <c r="AD149" s="194"/>
    </row>
    <row r="150" ht="15.75" customHeight="1">
      <c r="A150" s="194"/>
      <c r="B150" s="194"/>
      <c r="C150" s="194"/>
      <c r="D150" s="395"/>
      <c r="E150" s="22"/>
      <c r="F150" s="22"/>
      <c r="G150" s="22"/>
      <c r="H150" s="22"/>
      <c r="I150" s="22"/>
      <c r="J150" s="396"/>
      <c r="K150" s="397"/>
      <c r="L150" s="22"/>
      <c r="M150" s="397"/>
      <c r="N150" s="22"/>
      <c r="O150" s="398"/>
      <c r="P150" s="22"/>
      <c r="Q150" s="397"/>
      <c r="R150" s="22"/>
      <c r="S150" s="22"/>
      <c r="T150" s="22"/>
      <c r="U150" s="22"/>
      <c r="V150" s="156"/>
      <c r="W150" s="194"/>
      <c r="X150" s="194"/>
      <c r="Y150" s="194"/>
      <c r="Z150" s="194"/>
      <c r="AA150" s="194"/>
      <c r="AB150" s="194"/>
      <c r="AC150" s="194"/>
      <c r="AD150" s="194"/>
    </row>
    <row r="151" ht="15.75" customHeight="1">
      <c r="A151" s="194"/>
      <c r="B151" s="194"/>
      <c r="C151" s="194"/>
      <c r="D151" s="391"/>
      <c r="J151" s="392"/>
      <c r="K151" s="393"/>
      <c r="L151" s="22"/>
      <c r="M151" s="393"/>
      <c r="N151" s="22"/>
      <c r="O151" s="394"/>
      <c r="P151" s="22"/>
      <c r="Q151" s="393"/>
      <c r="R151" s="22"/>
      <c r="S151" s="22"/>
      <c r="T151" s="22"/>
      <c r="U151" s="22"/>
      <c r="V151" s="156"/>
      <c r="W151" s="194"/>
      <c r="X151" s="194"/>
      <c r="Y151" s="194"/>
      <c r="Z151" s="194"/>
      <c r="AA151" s="194"/>
      <c r="AB151" s="194"/>
      <c r="AC151" s="194"/>
      <c r="AD151" s="194"/>
    </row>
    <row r="152" ht="15.75" customHeight="1">
      <c r="A152" s="194"/>
      <c r="B152" s="194"/>
      <c r="C152" s="194"/>
      <c r="D152" s="395"/>
      <c r="E152" s="22"/>
      <c r="F152" s="22"/>
      <c r="G152" s="22"/>
      <c r="H152" s="22"/>
      <c r="I152" s="22"/>
      <c r="J152" s="396"/>
      <c r="K152" s="397"/>
      <c r="L152" s="22"/>
      <c r="M152" s="397"/>
      <c r="N152" s="22"/>
      <c r="O152" s="398"/>
      <c r="P152" s="22"/>
      <c r="Q152" s="397"/>
      <c r="R152" s="22"/>
      <c r="S152" s="22"/>
      <c r="T152" s="22"/>
      <c r="U152" s="22"/>
      <c r="V152" s="156"/>
      <c r="W152" s="194"/>
      <c r="X152" s="194"/>
      <c r="Y152" s="194"/>
      <c r="Z152" s="194"/>
      <c r="AA152" s="194"/>
      <c r="AB152" s="194"/>
      <c r="AC152" s="194"/>
      <c r="AD152" s="194"/>
    </row>
    <row r="153" ht="15.75" customHeight="1">
      <c r="A153" s="194"/>
      <c r="B153" s="194"/>
      <c r="C153" s="194"/>
      <c r="D153" s="391"/>
      <c r="J153" s="392"/>
      <c r="K153" s="393"/>
      <c r="L153" s="22"/>
      <c r="M153" s="393"/>
      <c r="N153" s="22"/>
      <c r="O153" s="394"/>
      <c r="P153" s="22"/>
      <c r="Q153" s="393"/>
      <c r="R153" s="22"/>
      <c r="S153" s="22"/>
      <c r="T153" s="22"/>
      <c r="U153" s="22"/>
      <c r="V153" s="156"/>
      <c r="W153" s="194"/>
      <c r="X153" s="194"/>
      <c r="Y153" s="194"/>
      <c r="Z153" s="194"/>
      <c r="AA153" s="194"/>
      <c r="AB153" s="194"/>
      <c r="AC153" s="194"/>
      <c r="AD153" s="194"/>
    </row>
    <row r="154" ht="15.75" customHeight="1">
      <c r="A154" s="194"/>
      <c r="B154" s="194"/>
      <c r="C154" s="194"/>
      <c r="D154" s="395"/>
      <c r="E154" s="22"/>
      <c r="F154" s="22"/>
      <c r="G154" s="22"/>
      <c r="H154" s="22"/>
      <c r="I154" s="22"/>
      <c r="J154" s="396"/>
      <c r="K154" s="397"/>
      <c r="L154" s="22"/>
      <c r="M154" s="397"/>
      <c r="N154" s="22"/>
      <c r="O154" s="398"/>
      <c r="P154" s="22"/>
      <c r="Q154" s="397"/>
      <c r="R154" s="22"/>
      <c r="S154" s="22"/>
      <c r="T154" s="22"/>
      <c r="U154" s="22"/>
      <c r="V154" s="156"/>
      <c r="W154" s="194"/>
      <c r="X154" s="194"/>
      <c r="Y154" s="194"/>
      <c r="Z154" s="194"/>
      <c r="AA154" s="194"/>
      <c r="AB154" s="194"/>
      <c r="AC154" s="194"/>
      <c r="AD154" s="194"/>
    </row>
    <row r="155" ht="15.75" customHeight="1">
      <c r="A155" s="194"/>
      <c r="B155" s="194"/>
      <c r="C155" s="194"/>
      <c r="D155" s="391"/>
      <c r="J155" s="392"/>
      <c r="K155" s="393"/>
      <c r="L155" s="22"/>
      <c r="M155" s="393"/>
      <c r="N155" s="22"/>
      <c r="O155" s="394"/>
      <c r="P155" s="22"/>
      <c r="Q155" s="393"/>
      <c r="R155" s="22"/>
      <c r="S155" s="22"/>
      <c r="T155" s="22"/>
      <c r="U155" s="22"/>
      <c r="V155" s="156"/>
      <c r="W155" s="194"/>
      <c r="X155" s="194"/>
      <c r="Y155" s="194"/>
      <c r="Z155" s="194"/>
      <c r="AA155" s="194"/>
      <c r="AB155" s="194"/>
      <c r="AC155" s="194"/>
      <c r="AD155" s="194"/>
    </row>
    <row r="156" ht="15.75" customHeight="1">
      <c r="A156" s="194"/>
      <c r="B156" s="194"/>
      <c r="C156" s="194"/>
      <c r="D156" s="395"/>
      <c r="E156" s="22"/>
      <c r="F156" s="22"/>
      <c r="G156" s="22"/>
      <c r="H156" s="22"/>
      <c r="I156" s="22"/>
      <c r="J156" s="396"/>
      <c r="K156" s="397"/>
      <c r="L156" s="22"/>
      <c r="M156" s="397"/>
      <c r="N156" s="22"/>
      <c r="O156" s="398"/>
      <c r="P156" s="22"/>
      <c r="Q156" s="397"/>
      <c r="R156" s="22"/>
      <c r="S156" s="22"/>
      <c r="T156" s="22"/>
      <c r="U156" s="22"/>
      <c r="V156" s="156"/>
      <c r="W156" s="194"/>
      <c r="X156" s="194"/>
      <c r="Y156" s="194"/>
      <c r="Z156" s="194"/>
      <c r="AA156" s="194"/>
      <c r="AB156" s="194"/>
      <c r="AC156" s="194"/>
      <c r="AD156" s="194"/>
    </row>
    <row r="157" ht="15.75" customHeight="1">
      <c r="A157" s="194"/>
      <c r="B157" s="194"/>
      <c r="C157" s="194"/>
      <c r="D157" s="391"/>
      <c r="J157" s="392"/>
      <c r="K157" s="393"/>
      <c r="L157" s="22"/>
      <c r="M157" s="393"/>
      <c r="N157" s="22"/>
      <c r="O157" s="394"/>
      <c r="P157" s="22"/>
      <c r="Q157" s="393"/>
      <c r="R157" s="22"/>
      <c r="S157" s="22"/>
      <c r="T157" s="22"/>
      <c r="U157" s="22"/>
      <c r="V157" s="156"/>
      <c r="W157" s="194"/>
      <c r="X157" s="194"/>
      <c r="Y157" s="194"/>
      <c r="Z157" s="194"/>
      <c r="AA157" s="194"/>
      <c r="AB157" s="194"/>
      <c r="AC157" s="194"/>
      <c r="AD157" s="194"/>
    </row>
    <row r="158" ht="15.75" customHeight="1">
      <c r="A158" s="194"/>
      <c r="B158" s="194"/>
      <c r="C158" s="194"/>
      <c r="D158" s="395"/>
      <c r="E158" s="22"/>
      <c r="F158" s="22"/>
      <c r="G158" s="22"/>
      <c r="H158" s="22"/>
      <c r="I158" s="22"/>
      <c r="J158" s="396"/>
      <c r="K158" s="397"/>
      <c r="L158" s="22"/>
      <c r="M158" s="397"/>
      <c r="N158" s="22"/>
      <c r="O158" s="398"/>
      <c r="P158" s="22"/>
      <c r="Q158" s="397"/>
      <c r="R158" s="22"/>
      <c r="S158" s="22"/>
      <c r="T158" s="22"/>
      <c r="U158" s="22"/>
      <c r="V158" s="156"/>
      <c r="W158" s="194"/>
      <c r="X158" s="194"/>
      <c r="Y158" s="194"/>
      <c r="Z158" s="194"/>
      <c r="AA158" s="194"/>
      <c r="AB158" s="194"/>
      <c r="AC158" s="194"/>
      <c r="AD158" s="194"/>
    </row>
    <row r="159" ht="15.75" customHeight="1">
      <c r="A159" s="194"/>
      <c r="B159" s="194"/>
      <c r="C159" s="194"/>
      <c r="D159" s="391"/>
      <c r="J159" s="392"/>
      <c r="K159" s="393"/>
      <c r="L159" s="22"/>
      <c r="M159" s="393"/>
      <c r="N159" s="22"/>
      <c r="O159" s="394"/>
      <c r="P159" s="22"/>
      <c r="Q159" s="393"/>
      <c r="R159" s="22"/>
      <c r="S159" s="22"/>
      <c r="T159" s="22"/>
      <c r="U159" s="22"/>
      <c r="V159" s="156"/>
      <c r="W159" s="194"/>
      <c r="X159" s="194"/>
      <c r="Y159" s="194"/>
      <c r="Z159" s="194"/>
      <c r="AA159" s="194"/>
      <c r="AB159" s="194"/>
      <c r="AC159" s="194"/>
      <c r="AD159" s="194"/>
    </row>
    <row r="160" ht="15.75" customHeight="1">
      <c r="A160" s="194"/>
      <c r="B160" s="194"/>
      <c r="C160" s="194"/>
      <c r="D160" s="395"/>
      <c r="E160" s="22"/>
      <c r="F160" s="22"/>
      <c r="G160" s="22"/>
      <c r="H160" s="22"/>
      <c r="I160" s="22"/>
      <c r="J160" s="396"/>
      <c r="K160" s="397"/>
      <c r="L160" s="22"/>
      <c r="M160" s="397"/>
      <c r="N160" s="22"/>
      <c r="O160" s="398"/>
      <c r="P160" s="22"/>
      <c r="Q160" s="397"/>
      <c r="R160" s="22"/>
      <c r="S160" s="22"/>
      <c r="T160" s="22"/>
      <c r="U160" s="22"/>
      <c r="V160" s="156"/>
      <c r="W160" s="194"/>
      <c r="X160" s="194"/>
      <c r="Y160" s="194"/>
      <c r="Z160" s="194"/>
      <c r="AA160" s="194"/>
      <c r="AB160" s="194"/>
      <c r="AC160" s="194"/>
      <c r="AD160" s="194"/>
    </row>
    <row r="161" ht="15.75" customHeight="1">
      <c r="A161" s="194"/>
      <c r="B161" s="194"/>
      <c r="C161" s="194"/>
      <c r="D161" s="391"/>
      <c r="J161" s="392"/>
      <c r="K161" s="393"/>
      <c r="L161" s="22"/>
      <c r="M161" s="393"/>
      <c r="N161" s="22"/>
      <c r="O161" s="394"/>
      <c r="P161" s="22"/>
      <c r="Q161" s="393"/>
      <c r="R161" s="22"/>
      <c r="S161" s="22"/>
      <c r="T161" s="22"/>
      <c r="U161" s="22"/>
      <c r="V161" s="156"/>
      <c r="W161" s="194"/>
      <c r="X161" s="194"/>
      <c r="Y161" s="194"/>
      <c r="Z161" s="194"/>
      <c r="AA161" s="194"/>
      <c r="AB161" s="194"/>
      <c r="AC161" s="194"/>
      <c r="AD161" s="194"/>
    </row>
    <row r="162" ht="15.75" customHeight="1">
      <c r="A162" s="194"/>
      <c r="B162" s="194"/>
      <c r="C162" s="194"/>
      <c r="D162" s="395"/>
      <c r="E162" s="22"/>
      <c r="F162" s="22"/>
      <c r="G162" s="22"/>
      <c r="H162" s="22"/>
      <c r="I162" s="22"/>
      <c r="J162" s="396"/>
      <c r="K162" s="397"/>
      <c r="L162" s="22"/>
      <c r="M162" s="397"/>
      <c r="N162" s="22"/>
      <c r="O162" s="398"/>
      <c r="P162" s="22"/>
      <c r="Q162" s="397"/>
      <c r="R162" s="22"/>
      <c r="S162" s="22"/>
      <c r="T162" s="22"/>
      <c r="U162" s="22"/>
      <c r="V162" s="156"/>
      <c r="W162" s="194"/>
      <c r="X162" s="194"/>
      <c r="Y162" s="194"/>
      <c r="Z162" s="194"/>
      <c r="AA162" s="194"/>
      <c r="AB162" s="194"/>
      <c r="AC162" s="194"/>
      <c r="AD162" s="194"/>
    </row>
    <row r="163" ht="15.75" customHeight="1">
      <c r="A163" s="194"/>
      <c r="B163" s="194"/>
      <c r="C163" s="194"/>
      <c r="D163" s="391"/>
      <c r="J163" s="392"/>
      <c r="K163" s="393"/>
      <c r="L163" s="22"/>
      <c r="M163" s="393"/>
      <c r="N163" s="22"/>
      <c r="O163" s="394"/>
      <c r="P163" s="22"/>
      <c r="Q163" s="393"/>
      <c r="R163" s="22"/>
      <c r="S163" s="22"/>
      <c r="T163" s="22"/>
      <c r="U163" s="22"/>
      <c r="V163" s="156"/>
      <c r="W163" s="194"/>
      <c r="X163" s="194"/>
      <c r="Y163" s="194"/>
      <c r="Z163" s="194"/>
      <c r="AA163" s="194"/>
      <c r="AB163" s="194"/>
      <c r="AC163" s="194"/>
      <c r="AD163" s="194"/>
    </row>
    <row r="164" ht="15.75" customHeight="1">
      <c r="A164" s="194"/>
      <c r="B164" s="194"/>
      <c r="C164" s="194"/>
      <c r="D164" s="395"/>
      <c r="E164" s="22"/>
      <c r="F164" s="22"/>
      <c r="G164" s="22"/>
      <c r="H164" s="22"/>
      <c r="I164" s="22"/>
      <c r="J164" s="396"/>
      <c r="K164" s="397"/>
      <c r="L164" s="22"/>
      <c r="M164" s="397"/>
      <c r="N164" s="22"/>
      <c r="O164" s="398"/>
      <c r="P164" s="22"/>
      <c r="Q164" s="397"/>
      <c r="R164" s="22"/>
      <c r="S164" s="22"/>
      <c r="T164" s="22"/>
      <c r="U164" s="22"/>
      <c r="V164" s="156"/>
      <c r="W164" s="194"/>
      <c r="X164" s="194"/>
      <c r="Y164" s="194"/>
      <c r="Z164" s="194"/>
      <c r="AA164" s="194"/>
      <c r="AB164" s="194"/>
      <c r="AC164" s="194"/>
      <c r="AD164" s="194"/>
    </row>
    <row r="165" ht="15.75" customHeight="1">
      <c r="A165" s="194"/>
      <c r="B165" s="194"/>
      <c r="C165" s="194"/>
      <c r="D165" s="391"/>
      <c r="J165" s="392"/>
      <c r="K165" s="393"/>
      <c r="L165" s="22"/>
      <c r="M165" s="393"/>
      <c r="N165" s="22"/>
      <c r="O165" s="394"/>
      <c r="P165" s="22"/>
      <c r="Q165" s="393"/>
      <c r="R165" s="22"/>
      <c r="S165" s="22"/>
      <c r="T165" s="22"/>
      <c r="U165" s="22"/>
      <c r="V165" s="156"/>
      <c r="W165" s="194"/>
      <c r="X165" s="194"/>
      <c r="Y165" s="194"/>
      <c r="Z165" s="194"/>
      <c r="AA165" s="194"/>
      <c r="AB165" s="194"/>
      <c r="AC165" s="194"/>
      <c r="AD165" s="194"/>
    </row>
    <row r="166" ht="15.75" customHeight="1">
      <c r="A166" s="194"/>
      <c r="B166" s="194"/>
      <c r="C166" s="194"/>
      <c r="D166" s="395"/>
      <c r="E166" s="22"/>
      <c r="F166" s="22"/>
      <c r="G166" s="22"/>
      <c r="H166" s="22"/>
      <c r="I166" s="22"/>
      <c r="J166" s="396"/>
      <c r="K166" s="397"/>
      <c r="L166" s="22"/>
      <c r="M166" s="397"/>
      <c r="N166" s="22"/>
      <c r="O166" s="398"/>
      <c r="P166" s="22"/>
      <c r="Q166" s="397"/>
      <c r="R166" s="22"/>
      <c r="S166" s="22"/>
      <c r="T166" s="22"/>
      <c r="U166" s="22"/>
      <c r="V166" s="156"/>
      <c r="W166" s="194"/>
      <c r="X166" s="194"/>
      <c r="Y166" s="194"/>
      <c r="Z166" s="194"/>
      <c r="AA166" s="194"/>
      <c r="AB166" s="194"/>
      <c r="AC166" s="194"/>
      <c r="AD166" s="194"/>
    </row>
    <row r="167" ht="15.75" customHeight="1">
      <c r="A167" s="194"/>
      <c r="B167" s="194"/>
      <c r="C167" s="194"/>
      <c r="D167" s="391"/>
      <c r="J167" s="392"/>
      <c r="K167" s="393"/>
      <c r="L167" s="22"/>
      <c r="M167" s="393"/>
      <c r="N167" s="22"/>
      <c r="O167" s="394"/>
      <c r="P167" s="22"/>
      <c r="Q167" s="393"/>
      <c r="R167" s="22"/>
      <c r="S167" s="22"/>
      <c r="T167" s="22"/>
      <c r="U167" s="22"/>
      <c r="V167" s="156"/>
      <c r="W167" s="194"/>
      <c r="X167" s="194"/>
      <c r="Y167" s="194"/>
      <c r="Z167" s="194"/>
      <c r="AA167" s="194"/>
      <c r="AB167" s="194"/>
      <c r="AC167" s="194"/>
      <c r="AD167" s="194"/>
    </row>
    <row r="168" ht="15.75" customHeight="1">
      <c r="A168" s="194"/>
      <c r="B168" s="194"/>
      <c r="C168" s="194"/>
      <c r="D168" s="395"/>
      <c r="E168" s="22"/>
      <c r="F168" s="22"/>
      <c r="G168" s="22"/>
      <c r="H168" s="22"/>
      <c r="I168" s="22"/>
      <c r="J168" s="396"/>
      <c r="K168" s="397"/>
      <c r="L168" s="22"/>
      <c r="M168" s="397"/>
      <c r="N168" s="22"/>
      <c r="O168" s="398"/>
      <c r="P168" s="22"/>
      <c r="Q168" s="397"/>
      <c r="R168" s="22"/>
      <c r="S168" s="22"/>
      <c r="T168" s="22"/>
      <c r="U168" s="22"/>
      <c r="V168" s="156"/>
      <c r="W168" s="194"/>
      <c r="X168" s="194"/>
      <c r="Y168" s="194"/>
      <c r="Z168" s="194"/>
      <c r="AA168" s="194"/>
      <c r="AB168" s="194"/>
      <c r="AC168" s="194"/>
      <c r="AD168" s="194"/>
    </row>
    <row r="169" ht="15.75" customHeight="1">
      <c r="A169" s="194"/>
      <c r="B169" s="194"/>
      <c r="C169" s="194"/>
      <c r="D169" s="391"/>
      <c r="J169" s="392"/>
      <c r="K169" s="393"/>
      <c r="L169" s="22"/>
      <c r="M169" s="393"/>
      <c r="N169" s="22"/>
      <c r="O169" s="394"/>
      <c r="P169" s="22"/>
      <c r="Q169" s="393"/>
      <c r="R169" s="22"/>
      <c r="S169" s="22"/>
      <c r="T169" s="22"/>
      <c r="U169" s="22"/>
      <c r="V169" s="156"/>
      <c r="W169" s="194"/>
      <c r="X169" s="194"/>
      <c r="Y169" s="194"/>
      <c r="Z169" s="194"/>
      <c r="AA169" s="194"/>
      <c r="AB169" s="194"/>
      <c r="AC169" s="194"/>
      <c r="AD169" s="194"/>
    </row>
    <row r="170" ht="15.75" customHeight="1">
      <c r="A170" s="194"/>
      <c r="B170" s="194"/>
      <c r="C170" s="194"/>
      <c r="D170" s="395"/>
      <c r="E170" s="22"/>
      <c r="F170" s="22"/>
      <c r="G170" s="22"/>
      <c r="H170" s="22"/>
      <c r="I170" s="22"/>
      <c r="J170" s="396"/>
      <c r="K170" s="397"/>
      <c r="L170" s="22"/>
      <c r="M170" s="397"/>
      <c r="N170" s="22"/>
      <c r="O170" s="398"/>
      <c r="P170" s="22"/>
      <c r="Q170" s="397"/>
      <c r="R170" s="22"/>
      <c r="S170" s="22"/>
      <c r="T170" s="22"/>
      <c r="U170" s="22"/>
      <c r="V170" s="156"/>
      <c r="W170" s="194"/>
      <c r="X170" s="194"/>
      <c r="Y170" s="194"/>
      <c r="Z170" s="194"/>
      <c r="AA170" s="194"/>
      <c r="AB170" s="194"/>
      <c r="AC170" s="194"/>
      <c r="AD170" s="194"/>
    </row>
    <row r="171" ht="15.75" customHeight="1">
      <c r="A171" s="194"/>
      <c r="B171" s="194"/>
      <c r="C171" s="194"/>
      <c r="D171" s="391"/>
      <c r="J171" s="392"/>
      <c r="K171" s="393"/>
      <c r="L171" s="22"/>
      <c r="M171" s="393"/>
      <c r="N171" s="22"/>
      <c r="O171" s="394"/>
      <c r="P171" s="22"/>
      <c r="Q171" s="393"/>
      <c r="R171" s="22"/>
      <c r="S171" s="22"/>
      <c r="T171" s="22"/>
      <c r="U171" s="22"/>
      <c r="V171" s="156"/>
      <c r="W171" s="194"/>
      <c r="X171" s="194"/>
      <c r="Y171" s="194"/>
      <c r="Z171" s="194"/>
      <c r="AA171" s="194"/>
      <c r="AB171" s="194"/>
      <c r="AC171" s="194"/>
      <c r="AD171" s="194"/>
    </row>
    <row r="172" ht="15.75" customHeight="1">
      <c r="A172" s="194"/>
      <c r="B172" s="194"/>
      <c r="C172" s="194"/>
      <c r="D172" s="395"/>
      <c r="E172" s="22"/>
      <c r="F172" s="22"/>
      <c r="G172" s="22"/>
      <c r="H172" s="22"/>
      <c r="I172" s="22"/>
      <c r="J172" s="396"/>
      <c r="K172" s="397"/>
      <c r="L172" s="22"/>
      <c r="M172" s="397"/>
      <c r="N172" s="22"/>
      <c r="O172" s="398"/>
      <c r="P172" s="22"/>
      <c r="Q172" s="397"/>
      <c r="R172" s="22"/>
      <c r="S172" s="22"/>
      <c r="T172" s="22"/>
      <c r="U172" s="22"/>
      <c r="V172" s="156"/>
      <c r="W172" s="194"/>
      <c r="X172" s="194"/>
      <c r="Y172" s="194"/>
      <c r="Z172" s="194"/>
      <c r="AA172" s="194"/>
      <c r="AB172" s="194"/>
      <c r="AC172" s="194"/>
      <c r="AD172" s="194"/>
    </row>
    <row r="173" ht="15.75" customHeight="1">
      <c r="A173" s="194"/>
      <c r="B173" s="194"/>
      <c r="C173" s="194"/>
      <c r="D173" s="391"/>
      <c r="J173" s="392"/>
      <c r="K173" s="393"/>
      <c r="L173" s="22"/>
      <c r="M173" s="393"/>
      <c r="N173" s="22"/>
      <c r="O173" s="394"/>
      <c r="P173" s="22"/>
      <c r="Q173" s="393"/>
      <c r="R173" s="22"/>
      <c r="S173" s="22"/>
      <c r="T173" s="22"/>
      <c r="U173" s="22"/>
      <c r="V173" s="156"/>
      <c r="AA173" s="194"/>
      <c r="AB173" s="194"/>
      <c r="AC173" s="194"/>
      <c r="AD173" s="194"/>
    </row>
    <row r="174" ht="15.75" customHeight="1">
      <c r="A174" s="194"/>
      <c r="B174" s="194"/>
      <c r="C174" s="194"/>
      <c r="D174" s="395"/>
      <c r="E174" s="22"/>
      <c r="F174" s="22"/>
      <c r="G174" s="22"/>
      <c r="H174" s="22"/>
      <c r="I174" s="22"/>
      <c r="J174" s="396"/>
      <c r="K174" s="397"/>
      <c r="L174" s="22"/>
      <c r="M174" s="397"/>
      <c r="N174" s="22"/>
      <c r="O174" s="398"/>
      <c r="P174" s="22"/>
      <c r="Q174" s="397"/>
      <c r="R174" s="22"/>
      <c r="S174" s="22"/>
      <c r="T174" s="22"/>
      <c r="U174" s="22"/>
      <c r="V174" s="156"/>
      <c r="AA174" s="194"/>
      <c r="AB174" s="194"/>
      <c r="AC174" s="194"/>
      <c r="AD174" s="194"/>
    </row>
    <row r="175" ht="15.75" customHeight="1">
      <c r="A175" s="194"/>
      <c r="B175" s="194"/>
      <c r="C175" s="194"/>
      <c r="D175" s="391"/>
      <c r="J175" s="392"/>
      <c r="K175" s="393"/>
      <c r="L175" s="22"/>
      <c r="M175" s="393"/>
      <c r="N175" s="22"/>
      <c r="O175" s="394"/>
      <c r="P175" s="22"/>
      <c r="Q175" s="393"/>
      <c r="R175" s="22"/>
      <c r="S175" s="22"/>
      <c r="T175" s="22"/>
      <c r="U175" s="22"/>
      <c r="V175" s="156"/>
      <c r="AA175" s="194"/>
      <c r="AB175" s="194"/>
      <c r="AC175" s="194"/>
      <c r="AD175" s="194"/>
    </row>
    <row r="176" ht="15.75" customHeight="1">
      <c r="A176" s="194"/>
      <c r="B176" s="194"/>
      <c r="C176" s="194"/>
      <c r="D176" s="395"/>
      <c r="E176" s="22"/>
      <c r="F176" s="22"/>
      <c r="G176" s="22"/>
      <c r="H176" s="22"/>
      <c r="I176" s="22"/>
      <c r="J176" s="396"/>
      <c r="K176" s="397"/>
      <c r="L176" s="22"/>
      <c r="M176" s="397"/>
      <c r="N176" s="22"/>
      <c r="O176" s="398"/>
      <c r="P176" s="22"/>
      <c r="Q176" s="397"/>
      <c r="R176" s="22"/>
      <c r="S176" s="22"/>
      <c r="T176" s="22"/>
      <c r="U176" s="22"/>
      <c r="V176" s="156"/>
      <c r="AA176" s="194"/>
      <c r="AB176" s="194"/>
      <c r="AC176" s="194"/>
      <c r="AD176" s="194"/>
    </row>
    <row r="177" ht="15.75" customHeight="1">
      <c r="A177" s="194"/>
      <c r="B177" s="194"/>
      <c r="C177" s="194"/>
      <c r="D177" s="391"/>
      <c r="J177" s="392"/>
      <c r="K177" s="393"/>
      <c r="L177" s="22"/>
      <c r="M177" s="393"/>
      <c r="N177" s="22"/>
      <c r="O177" s="394"/>
      <c r="P177" s="22"/>
      <c r="Q177" s="393"/>
      <c r="R177" s="22"/>
      <c r="S177" s="22"/>
      <c r="T177" s="22"/>
      <c r="U177" s="22"/>
      <c r="V177" s="156"/>
      <c r="AA177" s="194"/>
      <c r="AB177" s="194"/>
      <c r="AC177" s="194"/>
      <c r="AD177" s="194"/>
    </row>
    <row r="178" ht="15.75" customHeight="1">
      <c r="A178" s="194"/>
      <c r="B178" s="194"/>
      <c r="C178" s="194"/>
      <c r="D178" s="395"/>
      <c r="E178" s="22"/>
      <c r="F178" s="22"/>
      <c r="G178" s="22"/>
      <c r="H178" s="22"/>
      <c r="I178" s="22"/>
      <c r="J178" s="396"/>
      <c r="K178" s="397"/>
      <c r="L178" s="22"/>
      <c r="M178" s="397"/>
      <c r="N178" s="22"/>
      <c r="O178" s="398"/>
      <c r="P178" s="22"/>
      <c r="Q178" s="397"/>
      <c r="R178" s="22"/>
      <c r="S178" s="22"/>
      <c r="T178" s="22"/>
      <c r="U178" s="22"/>
      <c r="V178" s="156"/>
      <c r="AA178" s="194"/>
      <c r="AB178" s="194"/>
      <c r="AC178" s="194"/>
      <c r="AD178" s="194"/>
    </row>
    <row r="179" ht="15.75" customHeight="1">
      <c r="A179" s="194"/>
      <c r="B179" s="194"/>
      <c r="C179" s="194"/>
      <c r="D179" s="391"/>
      <c r="J179" s="392"/>
      <c r="K179" s="393"/>
      <c r="L179" s="22"/>
      <c r="M179" s="393"/>
      <c r="N179" s="22"/>
      <c r="O179" s="394"/>
      <c r="P179" s="22"/>
      <c r="Q179" s="393"/>
      <c r="R179" s="22"/>
      <c r="S179" s="22"/>
      <c r="T179" s="22"/>
      <c r="U179" s="22"/>
      <c r="V179" s="156"/>
      <c r="AA179" s="194"/>
      <c r="AB179" s="194"/>
      <c r="AC179" s="194"/>
      <c r="AD179" s="194"/>
    </row>
    <row r="180" ht="15.75" customHeight="1">
      <c r="A180" s="194"/>
      <c r="B180" s="194"/>
      <c r="C180" s="194"/>
      <c r="D180" s="395"/>
      <c r="E180" s="22"/>
      <c r="F180" s="22"/>
      <c r="G180" s="22"/>
      <c r="H180" s="22"/>
      <c r="I180" s="22"/>
      <c r="J180" s="396"/>
      <c r="K180" s="397"/>
      <c r="L180" s="22"/>
      <c r="M180" s="397"/>
      <c r="N180" s="22"/>
      <c r="O180" s="398"/>
      <c r="P180" s="22"/>
      <c r="Q180" s="397"/>
      <c r="R180" s="22"/>
      <c r="S180" s="22"/>
      <c r="T180" s="22"/>
      <c r="U180" s="22"/>
      <c r="V180" s="156"/>
      <c r="AA180" s="194"/>
      <c r="AB180" s="194"/>
      <c r="AC180" s="194"/>
      <c r="AD180" s="194"/>
    </row>
    <row r="181" ht="15.75" customHeight="1">
      <c r="A181" s="194"/>
      <c r="B181" s="194"/>
      <c r="C181" s="194"/>
      <c r="D181" s="391"/>
      <c r="J181" s="392"/>
      <c r="K181" s="393"/>
      <c r="L181" s="22"/>
      <c r="M181" s="393"/>
      <c r="N181" s="22"/>
      <c r="O181" s="394"/>
      <c r="P181" s="22"/>
      <c r="Q181" s="393"/>
      <c r="R181" s="22"/>
      <c r="S181" s="22"/>
      <c r="T181" s="22"/>
      <c r="U181" s="22"/>
      <c r="V181" s="156"/>
      <c r="AA181" s="194"/>
      <c r="AB181" s="194"/>
      <c r="AC181" s="194"/>
      <c r="AD181" s="194"/>
    </row>
    <row r="182" ht="15.75" customHeight="1">
      <c r="A182" s="194"/>
      <c r="B182" s="194"/>
      <c r="C182" s="194"/>
      <c r="D182" s="395"/>
      <c r="E182" s="22"/>
      <c r="F182" s="22"/>
      <c r="G182" s="22"/>
      <c r="H182" s="22"/>
      <c r="I182" s="22"/>
      <c r="J182" s="396"/>
      <c r="K182" s="397"/>
      <c r="L182" s="22"/>
      <c r="M182" s="397"/>
      <c r="N182" s="22"/>
      <c r="O182" s="398"/>
      <c r="P182" s="22"/>
      <c r="Q182" s="397"/>
      <c r="R182" s="22"/>
      <c r="S182" s="22"/>
      <c r="T182" s="22"/>
      <c r="U182" s="22"/>
      <c r="V182" s="156"/>
      <c r="AA182" s="194"/>
      <c r="AB182" s="194"/>
      <c r="AC182" s="194"/>
      <c r="AD182" s="194"/>
    </row>
    <row r="183" ht="15.75" customHeight="1">
      <c r="A183" s="194"/>
      <c r="B183" s="194"/>
      <c r="C183" s="194"/>
      <c r="D183" s="391"/>
      <c r="J183" s="392"/>
      <c r="K183" s="393"/>
      <c r="L183" s="22"/>
      <c r="M183" s="393"/>
      <c r="N183" s="22"/>
      <c r="O183" s="394"/>
      <c r="P183" s="22"/>
      <c r="Q183" s="393"/>
      <c r="R183" s="22"/>
      <c r="S183" s="22"/>
      <c r="T183" s="22"/>
      <c r="U183" s="22"/>
      <c r="V183" s="156"/>
      <c r="AA183" s="194"/>
      <c r="AB183" s="194"/>
      <c r="AC183" s="194"/>
      <c r="AD183" s="194"/>
    </row>
    <row r="184" ht="15.75" customHeight="1">
      <c r="A184" s="194"/>
      <c r="B184" s="194"/>
      <c r="C184" s="194"/>
      <c r="D184" s="395"/>
      <c r="E184" s="22"/>
      <c r="F184" s="22"/>
      <c r="G184" s="22"/>
      <c r="H184" s="22"/>
      <c r="I184" s="22"/>
      <c r="J184" s="396"/>
      <c r="K184" s="397"/>
      <c r="L184" s="22"/>
      <c r="M184" s="397"/>
      <c r="N184" s="22"/>
      <c r="O184" s="398"/>
      <c r="P184" s="22"/>
      <c r="Q184" s="397"/>
      <c r="R184" s="22"/>
      <c r="S184" s="22"/>
      <c r="T184" s="22"/>
      <c r="U184" s="22"/>
      <c r="V184" s="156"/>
      <c r="AA184" s="194"/>
      <c r="AB184" s="194"/>
      <c r="AC184" s="194"/>
      <c r="AD184" s="194"/>
    </row>
    <row r="185" ht="15.75" customHeight="1">
      <c r="A185" s="194"/>
      <c r="B185" s="194"/>
      <c r="C185" s="194"/>
      <c r="D185" s="391"/>
      <c r="J185" s="392"/>
      <c r="K185" s="393"/>
      <c r="L185" s="22"/>
      <c r="M185" s="393"/>
      <c r="N185" s="22"/>
      <c r="O185" s="394"/>
      <c r="P185" s="22"/>
      <c r="Q185" s="393"/>
      <c r="R185" s="22"/>
      <c r="S185" s="22"/>
      <c r="T185" s="22"/>
      <c r="U185" s="22"/>
      <c r="V185" s="156"/>
      <c r="AA185" s="194"/>
      <c r="AB185" s="194"/>
      <c r="AC185" s="194"/>
      <c r="AD185" s="194"/>
    </row>
    <row r="186" ht="15.75" customHeight="1">
      <c r="A186" s="194"/>
      <c r="B186" s="194"/>
      <c r="C186" s="194"/>
      <c r="D186" s="395"/>
      <c r="E186" s="22"/>
      <c r="F186" s="22"/>
      <c r="G186" s="22"/>
      <c r="H186" s="22"/>
      <c r="I186" s="22"/>
      <c r="J186" s="396"/>
      <c r="K186" s="397"/>
      <c r="L186" s="22"/>
      <c r="M186" s="397"/>
      <c r="N186" s="22"/>
      <c r="O186" s="398"/>
      <c r="P186" s="22"/>
      <c r="Q186" s="397"/>
      <c r="R186" s="22"/>
      <c r="S186" s="22"/>
      <c r="T186" s="22"/>
      <c r="U186" s="22"/>
      <c r="V186" s="156"/>
      <c r="AA186" s="194"/>
      <c r="AB186" s="194"/>
      <c r="AC186" s="194"/>
      <c r="AD186" s="194"/>
    </row>
    <row r="187" ht="15.75" customHeight="1">
      <c r="A187" s="194"/>
      <c r="B187" s="194"/>
      <c r="C187" s="194"/>
      <c r="D187" s="391"/>
      <c r="J187" s="392"/>
      <c r="K187" s="393"/>
      <c r="L187" s="22"/>
      <c r="M187" s="393"/>
      <c r="N187" s="22"/>
      <c r="O187" s="394"/>
      <c r="P187" s="22"/>
      <c r="Q187" s="393"/>
      <c r="R187" s="22"/>
      <c r="S187" s="22"/>
      <c r="T187" s="22"/>
      <c r="U187" s="22"/>
      <c r="V187" s="156"/>
      <c r="AA187" s="194"/>
      <c r="AB187" s="194"/>
      <c r="AC187" s="194"/>
      <c r="AD187" s="194"/>
    </row>
    <row r="188" ht="15.75" customHeight="1">
      <c r="A188" s="194"/>
      <c r="B188" s="194"/>
      <c r="C188" s="194"/>
      <c r="D188" s="395"/>
      <c r="E188" s="22"/>
      <c r="F188" s="22"/>
      <c r="G188" s="22"/>
      <c r="H188" s="22"/>
      <c r="I188" s="22"/>
      <c r="J188" s="396"/>
      <c r="K188" s="397"/>
      <c r="L188" s="22"/>
      <c r="M188" s="397"/>
      <c r="N188" s="22"/>
      <c r="O188" s="398"/>
      <c r="P188" s="22"/>
      <c r="Q188" s="397"/>
      <c r="R188" s="22"/>
      <c r="S188" s="22"/>
      <c r="T188" s="22"/>
      <c r="U188" s="22"/>
      <c r="V188" s="156"/>
      <c r="W188" s="194"/>
      <c r="X188" s="194"/>
      <c r="Y188" s="194"/>
      <c r="Z188" s="194"/>
      <c r="AA188" s="194"/>
      <c r="AB188" s="194"/>
      <c r="AC188" s="194"/>
      <c r="AD188" s="194"/>
    </row>
    <row r="189" ht="15.75" customHeight="1">
      <c r="A189" s="194"/>
      <c r="B189" s="194"/>
      <c r="C189" s="194"/>
      <c r="D189" s="391"/>
      <c r="J189" s="392"/>
      <c r="K189" s="393"/>
      <c r="L189" s="22"/>
      <c r="M189" s="393"/>
      <c r="N189" s="22"/>
      <c r="O189" s="394"/>
      <c r="P189" s="22"/>
      <c r="Q189" s="393"/>
      <c r="R189" s="22"/>
      <c r="S189" s="22"/>
      <c r="T189" s="22"/>
      <c r="U189" s="22"/>
      <c r="V189" s="156"/>
      <c r="W189" s="194"/>
      <c r="X189" s="194"/>
      <c r="Y189" s="194"/>
      <c r="Z189" s="194"/>
      <c r="AA189" s="194"/>
      <c r="AB189" s="194"/>
      <c r="AC189" s="194"/>
      <c r="AD189" s="194"/>
    </row>
    <row r="190" ht="15.75" customHeight="1">
      <c r="A190" s="194"/>
      <c r="B190" s="194"/>
      <c r="C190" s="194"/>
      <c r="D190" s="395"/>
      <c r="E190" s="22"/>
      <c r="F190" s="22"/>
      <c r="G190" s="22"/>
      <c r="H190" s="22"/>
      <c r="I190" s="22"/>
      <c r="J190" s="396"/>
      <c r="K190" s="397"/>
      <c r="L190" s="22"/>
      <c r="M190" s="397"/>
      <c r="N190" s="22"/>
      <c r="O190" s="398"/>
      <c r="P190" s="22"/>
      <c r="Q190" s="397"/>
      <c r="R190" s="22"/>
      <c r="S190" s="22"/>
      <c r="T190" s="22"/>
      <c r="U190" s="22"/>
      <c r="V190" s="156"/>
      <c r="W190" s="194"/>
      <c r="X190" s="194"/>
      <c r="Y190" s="194"/>
      <c r="Z190" s="194"/>
      <c r="AA190" s="194"/>
      <c r="AB190" s="194"/>
      <c r="AC190" s="194"/>
      <c r="AD190" s="194"/>
    </row>
    <row r="191" ht="15.75" customHeight="1">
      <c r="A191" s="194"/>
      <c r="B191" s="194"/>
      <c r="C191" s="194"/>
      <c r="D191" s="391"/>
      <c r="J191" s="392"/>
      <c r="K191" s="393"/>
      <c r="L191" s="22"/>
      <c r="M191" s="393"/>
      <c r="N191" s="22"/>
      <c r="O191" s="394"/>
      <c r="P191" s="22"/>
      <c r="Q191" s="393"/>
      <c r="R191" s="22"/>
      <c r="S191" s="22"/>
      <c r="T191" s="22"/>
      <c r="U191" s="22"/>
      <c r="V191" s="156"/>
      <c r="W191" s="194"/>
      <c r="X191" s="194"/>
      <c r="Y191" s="194"/>
      <c r="Z191" s="194"/>
      <c r="AA191" s="194"/>
      <c r="AB191" s="194"/>
      <c r="AC191" s="194"/>
      <c r="AD191" s="194"/>
    </row>
    <row r="192" ht="15.75" customHeight="1">
      <c r="A192" s="194"/>
      <c r="B192" s="194"/>
      <c r="C192" s="194"/>
      <c r="D192" s="395"/>
      <c r="E192" s="22"/>
      <c r="F192" s="22"/>
      <c r="G192" s="22"/>
      <c r="H192" s="22"/>
      <c r="I192" s="22"/>
      <c r="J192" s="396"/>
      <c r="K192" s="397"/>
      <c r="L192" s="22"/>
      <c r="M192" s="397"/>
      <c r="N192" s="22"/>
      <c r="O192" s="398"/>
      <c r="P192" s="22"/>
      <c r="Q192" s="397"/>
      <c r="R192" s="22"/>
      <c r="S192" s="22"/>
      <c r="T192" s="22"/>
      <c r="U192" s="22"/>
      <c r="V192" s="156"/>
      <c r="W192" s="194"/>
      <c r="X192" s="194"/>
      <c r="Y192" s="194"/>
      <c r="Z192" s="194"/>
      <c r="AA192" s="194"/>
      <c r="AB192" s="194"/>
      <c r="AC192" s="194"/>
      <c r="AD192" s="194"/>
    </row>
    <row r="193" ht="15.75" customHeight="1">
      <c r="A193" s="194"/>
      <c r="B193" s="194"/>
      <c r="C193" s="194"/>
      <c r="D193" s="391"/>
      <c r="J193" s="392"/>
      <c r="K193" s="393"/>
      <c r="L193" s="22"/>
      <c r="M193" s="393"/>
      <c r="N193" s="22"/>
      <c r="O193" s="394"/>
      <c r="P193" s="22"/>
      <c r="Q193" s="393"/>
      <c r="R193" s="22"/>
      <c r="S193" s="22"/>
      <c r="T193" s="22"/>
      <c r="U193" s="22"/>
      <c r="V193" s="156"/>
      <c r="W193" s="194"/>
      <c r="X193" s="194"/>
      <c r="Y193" s="194"/>
      <c r="Z193" s="194"/>
      <c r="AA193" s="194"/>
      <c r="AB193" s="194"/>
      <c r="AC193" s="194"/>
      <c r="AD193" s="194"/>
    </row>
    <row r="194" ht="15.75" customHeight="1">
      <c r="A194" s="194"/>
      <c r="B194" s="194"/>
      <c r="C194" s="194"/>
      <c r="D194" s="395"/>
      <c r="E194" s="22"/>
      <c r="F194" s="22"/>
      <c r="G194" s="22"/>
      <c r="H194" s="22"/>
      <c r="I194" s="22"/>
      <c r="J194" s="396"/>
      <c r="K194" s="397"/>
      <c r="L194" s="22"/>
      <c r="M194" s="397"/>
      <c r="N194" s="22"/>
      <c r="O194" s="398"/>
      <c r="P194" s="22"/>
      <c r="Q194" s="397"/>
      <c r="R194" s="22"/>
      <c r="S194" s="22"/>
      <c r="T194" s="22"/>
      <c r="U194" s="22"/>
      <c r="V194" s="156"/>
      <c r="W194" s="194"/>
      <c r="X194" s="194"/>
      <c r="Y194" s="194"/>
      <c r="Z194" s="194"/>
      <c r="AA194" s="194"/>
      <c r="AB194" s="194"/>
      <c r="AC194" s="194"/>
      <c r="AD194" s="194"/>
    </row>
    <row r="195" ht="15.75" customHeight="1">
      <c r="A195" s="194"/>
      <c r="B195" s="194"/>
      <c r="C195" s="194"/>
      <c r="D195" s="391"/>
      <c r="J195" s="392"/>
      <c r="K195" s="393"/>
      <c r="L195" s="22"/>
      <c r="M195" s="393"/>
      <c r="N195" s="22"/>
      <c r="O195" s="394"/>
      <c r="P195" s="22"/>
      <c r="Q195" s="393"/>
      <c r="R195" s="22"/>
      <c r="S195" s="22"/>
      <c r="T195" s="22"/>
      <c r="U195" s="22"/>
      <c r="V195" s="156"/>
      <c r="W195" s="194"/>
      <c r="X195" s="194"/>
      <c r="Y195" s="194"/>
      <c r="Z195" s="194"/>
      <c r="AA195" s="194"/>
      <c r="AB195" s="194"/>
      <c r="AC195" s="194"/>
      <c r="AD195" s="194"/>
    </row>
    <row r="196" ht="15.75" customHeight="1">
      <c r="A196" s="194"/>
      <c r="B196" s="194"/>
      <c r="C196" s="194"/>
      <c r="D196" s="395"/>
      <c r="E196" s="22"/>
      <c r="F196" s="22"/>
      <c r="G196" s="22"/>
      <c r="H196" s="22"/>
      <c r="I196" s="22"/>
      <c r="J196" s="396"/>
      <c r="K196" s="397"/>
      <c r="L196" s="22"/>
      <c r="M196" s="397"/>
      <c r="N196" s="22"/>
      <c r="O196" s="398"/>
      <c r="P196" s="22"/>
      <c r="Q196" s="397"/>
      <c r="R196" s="22"/>
      <c r="S196" s="22"/>
      <c r="T196" s="22"/>
      <c r="U196" s="22"/>
      <c r="V196" s="156"/>
      <c r="W196" s="194"/>
      <c r="X196" s="194"/>
      <c r="Y196" s="194"/>
      <c r="Z196" s="194"/>
      <c r="AA196" s="194"/>
      <c r="AB196" s="194"/>
      <c r="AC196" s="194"/>
      <c r="AD196" s="194"/>
    </row>
    <row r="197" ht="15.75" customHeight="1">
      <c r="A197" s="194"/>
      <c r="B197" s="194"/>
      <c r="C197" s="194"/>
      <c r="D197" s="391"/>
      <c r="J197" s="392"/>
      <c r="K197" s="393"/>
      <c r="L197" s="22"/>
      <c r="M197" s="393"/>
      <c r="N197" s="22"/>
      <c r="O197" s="394"/>
      <c r="P197" s="22"/>
      <c r="Q197" s="393"/>
      <c r="R197" s="22"/>
      <c r="S197" s="22"/>
      <c r="T197" s="22"/>
      <c r="U197" s="22"/>
      <c r="V197" s="156"/>
      <c r="W197" s="194"/>
      <c r="X197" s="194"/>
      <c r="Y197" s="194"/>
      <c r="Z197" s="194"/>
      <c r="AA197" s="194"/>
      <c r="AB197" s="194"/>
      <c r="AC197" s="194"/>
      <c r="AD197" s="194"/>
    </row>
    <row r="198" ht="15.75" customHeight="1">
      <c r="A198" s="194"/>
      <c r="B198" s="194"/>
      <c r="C198" s="194"/>
      <c r="D198" s="395"/>
      <c r="E198" s="22"/>
      <c r="F198" s="22"/>
      <c r="G198" s="22"/>
      <c r="H198" s="22"/>
      <c r="I198" s="22"/>
      <c r="J198" s="396"/>
      <c r="K198" s="397"/>
      <c r="L198" s="22"/>
      <c r="M198" s="397"/>
      <c r="N198" s="22"/>
      <c r="O198" s="398"/>
      <c r="P198" s="22"/>
      <c r="Q198" s="397"/>
      <c r="R198" s="22"/>
      <c r="S198" s="22"/>
      <c r="T198" s="22"/>
      <c r="U198" s="22"/>
      <c r="V198" s="156"/>
      <c r="W198" s="194"/>
      <c r="X198" s="194"/>
      <c r="Y198" s="194"/>
      <c r="Z198" s="194"/>
      <c r="AA198" s="194"/>
      <c r="AB198" s="194"/>
      <c r="AC198" s="194"/>
      <c r="AD198" s="194"/>
    </row>
    <row r="199" ht="15.75" customHeight="1">
      <c r="A199" s="194"/>
      <c r="B199" s="194"/>
      <c r="C199" s="194"/>
      <c r="D199" s="391"/>
      <c r="J199" s="392"/>
      <c r="K199" s="393"/>
      <c r="L199" s="22"/>
      <c r="M199" s="393"/>
      <c r="N199" s="22"/>
      <c r="O199" s="394"/>
      <c r="P199" s="22"/>
      <c r="Q199" s="393"/>
      <c r="R199" s="22"/>
      <c r="S199" s="22"/>
      <c r="T199" s="22"/>
      <c r="U199" s="22"/>
      <c r="V199" s="156"/>
      <c r="W199" s="194"/>
      <c r="X199" s="194"/>
      <c r="Y199" s="194"/>
      <c r="Z199" s="194"/>
      <c r="AA199" s="194"/>
      <c r="AB199" s="194"/>
      <c r="AC199" s="194"/>
      <c r="AD199" s="194"/>
    </row>
    <row r="200" ht="15.75" customHeight="1">
      <c r="A200" s="194"/>
      <c r="B200" s="194"/>
      <c r="C200" s="194"/>
      <c r="D200" s="395"/>
      <c r="E200" s="22"/>
      <c r="F200" s="22"/>
      <c r="G200" s="22"/>
      <c r="H200" s="22"/>
      <c r="I200" s="22"/>
      <c r="J200" s="396"/>
      <c r="K200" s="397"/>
      <c r="L200" s="22"/>
      <c r="M200" s="397"/>
      <c r="N200" s="22"/>
      <c r="O200" s="398"/>
      <c r="P200" s="22"/>
      <c r="Q200" s="397"/>
      <c r="R200" s="22"/>
      <c r="S200" s="22"/>
      <c r="T200" s="22"/>
      <c r="U200" s="22"/>
      <c r="V200" s="156"/>
      <c r="W200" s="194"/>
      <c r="X200" s="194"/>
      <c r="Y200" s="194"/>
      <c r="Z200" s="194"/>
      <c r="AA200" s="194"/>
      <c r="AB200" s="194"/>
      <c r="AC200" s="194"/>
      <c r="AD200" s="194"/>
    </row>
    <row r="201" ht="15.75" customHeight="1">
      <c r="A201" s="194"/>
      <c r="B201" s="194"/>
      <c r="C201" s="194"/>
      <c r="D201" s="391"/>
      <c r="J201" s="392"/>
      <c r="K201" s="393"/>
      <c r="L201" s="22"/>
      <c r="M201" s="393"/>
      <c r="N201" s="22"/>
      <c r="O201" s="394"/>
      <c r="P201" s="22"/>
      <c r="Q201" s="393"/>
      <c r="R201" s="22"/>
      <c r="S201" s="22"/>
      <c r="T201" s="22"/>
      <c r="U201" s="22"/>
      <c r="V201" s="156"/>
      <c r="W201" s="194"/>
      <c r="X201" s="194"/>
      <c r="Y201" s="194"/>
      <c r="Z201" s="194"/>
      <c r="AA201" s="194"/>
      <c r="AB201" s="194"/>
      <c r="AC201" s="194"/>
      <c r="AD201" s="194"/>
    </row>
    <row r="202" ht="15.75" customHeight="1">
      <c r="A202" s="194"/>
      <c r="B202" s="194"/>
      <c r="C202" s="194"/>
      <c r="D202" s="395"/>
      <c r="E202" s="22"/>
      <c r="F202" s="22"/>
      <c r="G202" s="22"/>
      <c r="H202" s="22"/>
      <c r="I202" s="22"/>
      <c r="J202" s="396"/>
      <c r="K202" s="397"/>
      <c r="L202" s="22"/>
      <c r="M202" s="397"/>
      <c r="N202" s="22"/>
      <c r="O202" s="398"/>
      <c r="P202" s="22"/>
      <c r="Q202" s="397"/>
      <c r="R202" s="22"/>
      <c r="S202" s="22"/>
      <c r="T202" s="22"/>
      <c r="U202" s="22"/>
      <c r="V202" s="156"/>
      <c r="W202" s="194"/>
      <c r="X202" s="194"/>
      <c r="Y202" s="194"/>
      <c r="Z202" s="194"/>
      <c r="AA202" s="194"/>
      <c r="AB202" s="194"/>
      <c r="AC202" s="194"/>
      <c r="AD202" s="194"/>
    </row>
    <row r="203" ht="15.75" customHeight="1">
      <c r="A203" s="194"/>
      <c r="B203" s="194"/>
      <c r="C203" s="194"/>
      <c r="D203" s="391"/>
      <c r="J203" s="392"/>
      <c r="K203" s="393"/>
      <c r="L203" s="22"/>
      <c r="M203" s="393"/>
      <c r="N203" s="22"/>
      <c r="O203" s="394"/>
      <c r="P203" s="22"/>
      <c r="Q203" s="393"/>
      <c r="R203" s="22"/>
      <c r="S203" s="22"/>
      <c r="T203" s="22"/>
      <c r="U203" s="22"/>
      <c r="V203" s="156"/>
      <c r="W203" s="194"/>
      <c r="X203" s="194"/>
      <c r="Y203" s="194"/>
      <c r="Z203" s="194"/>
      <c r="AA203" s="194"/>
      <c r="AB203" s="194"/>
      <c r="AC203" s="194"/>
      <c r="AD203" s="194"/>
    </row>
    <row r="204" ht="15.75" customHeight="1">
      <c r="A204" s="194"/>
      <c r="B204" s="194"/>
      <c r="C204" s="194"/>
      <c r="D204" s="395"/>
      <c r="E204" s="22"/>
      <c r="F204" s="22"/>
      <c r="G204" s="22"/>
      <c r="H204" s="22"/>
      <c r="I204" s="22"/>
      <c r="J204" s="396"/>
      <c r="K204" s="397"/>
      <c r="L204" s="22"/>
      <c r="M204" s="397"/>
      <c r="N204" s="22"/>
      <c r="O204" s="398"/>
      <c r="P204" s="22"/>
      <c r="Q204" s="397"/>
      <c r="R204" s="22"/>
      <c r="S204" s="22"/>
      <c r="T204" s="22"/>
      <c r="U204" s="22"/>
      <c r="V204" s="156"/>
      <c r="W204" s="194"/>
      <c r="X204" s="194"/>
      <c r="Y204" s="194"/>
      <c r="Z204" s="194"/>
      <c r="AA204" s="194"/>
      <c r="AB204" s="194"/>
      <c r="AC204" s="194"/>
      <c r="AD204" s="194"/>
    </row>
    <row r="205" ht="15.75" customHeight="1">
      <c r="A205" s="194"/>
      <c r="B205" s="194"/>
      <c r="C205" s="194"/>
      <c r="D205" s="391"/>
      <c r="J205" s="392"/>
      <c r="K205" s="393"/>
      <c r="L205" s="22"/>
      <c r="M205" s="393"/>
      <c r="N205" s="22"/>
      <c r="O205" s="394"/>
      <c r="P205" s="22"/>
      <c r="Q205" s="393"/>
      <c r="R205" s="22"/>
      <c r="S205" s="22"/>
      <c r="T205" s="22"/>
      <c r="U205" s="22"/>
      <c r="V205" s="156"/>
      <c r="W205" s="194"/>
      <c r="X205" s="194"/>
      <c r="Y205" s="194"/>
      <c r="Z205" s="194"/>
      <c r="AA205" s="194"/>
      <c r="AB205" s="194"/>
      <c r="AC205" s="194"/>
      <c r="AD205" s="194"/>
    </row>
    <row r="206" ht="15.75" customHeight="1">
      <c r="A206" s="194"/>
      <c r="B206" s="194"/>
      <c r="C206" s="194"/>
      <c r="D206" s="395"/>
      <c r="E206" s="22"/>
      <c r="F206" s="22"/>
      <c r="G206" s="22"/>
      <c r="H206" s="22"/>
      <c r="I206" s="22"/>
      <c r="J206" s="396"/>
      <c r="K206" s="397"/>
      <c r="L206" s="22"/>
      <c r="M206" s="397"/>
      <c r="N206" s="22"/>
      <c r="O206" s="398"/>
      <c r="P206" s="22"/>
      <c r="Q206" s="397"/>
      <c r="R206" s="22"/>
      <c r="S206" s="22"/>
      <c r="T206" s="22"/>
      <c r="U206" s="22"/>
      <c r="V206" s="156"/>
      <c r="W206" s="194"/>
      <c r="X206" s="194"/>
      <c r="Y206" s="194"/>
      <c r="Z206" s="194"/>
      <c r="AA206" s="194"/>
      <c r="AB206" s="194"/>
      <c r="AC206" s="194"/>
      <c r="AD206" s="194"/>
    </row>
    <row r="207" ht="15.75" customHeight="1">
      <c r="A207" s="194"/>
      <c r="B207" s="194"/>
      <c r="C207" s="194"/>
      <c r="D207" s="391"/>
      <c r="J207" s="392"/>
      <c r="K207" s="393"/>
      <c r="L207" s="22"/>
      <c r="M207" s="393"/>
      <c r="N207" s="22"/>
      <c r="O207" s="394"/>
      <c r="P207" s="22"/>
      <c r="Q207" s="393"/>
      <c r="R207" s="22"/>
      <c r="S207" s="22"/>
      <c r="T207" s="22"/>
      <c r="U207" s="22"/>
      <c r="V207" s="156"/>
      <c r="W207" s="194"/>
      <c r="X207" s="194"/>
      <c r="Y207" s="194"/>
      <c r="Z207" s="194"/>
      <c r="AA207" s="194"/>
      <c r="AB207" s="194"/>
      <c r="AC207" s="194"/>
      <c r="AD207" s="194"/>
    </row>
    <row r="208" ht="15.75" customHeight="1">
      <c r="A208" s="194"/>
      <c r="B208" s="194"/>
      <c r="C208" s="194"/>
      <c r="D208" s="395"/>
      <c r="E208" s="22"/>
      <c r="F208" s="22"/>
      <c r="G208" s="22"/>
      <c r="H208" s="22"/>
      <c r="I208" s="22"/>
      <c r="J208" s="396"/>
      <c r="K208" s="397"/>
      <c r="L208" s="22"/>
      <c r="M208" s="397"/>
      <c r="N208" s="22"/>
      <c r="O208" s="398"/>
      <c r="P208" s="22"/>
      <c r="Q208" s="397"/>
      <c r="R208" s="22"/>
      <c r="S208" s="22"/>
      <c r="T208" s="22"/>
      <c r="U208" s="22"/>
      <c r="V208" s="156"/>
      <c r="W208" s="194"/>
      <c r="X208" s="194"/>
      <c r="Y208" s="194"/>
      <c r="Z208" s="194"/>
      <c r="AA208" s="194"/>
      <c r="AB208" s="194"/>
      <c r="AC208" s="194"/>
      <c r="AD208" s="194"/>
    </row>
    <row r="209" ht="15.75" customHeight="1">
      <c r="A209" s="194"/>
      <c r="B209" s="194"/>
      <c r="C209" s="194"/>
      <c r="D209" s="391"/>
      <c r="J209" s="392"/>
      <c r="K209" s="393"/>
      <c r="L209" s="22"/>
      <c r="M209" s="393"/>
      <c r="N209" s="22"/>
      <c r="O209" s="394"/>
      <c r="P209" s="22"/>
      <c r="Q209" s="393"/>
      <c r="R209" s="22"/>
      <c r="S209" s="22"/>
      <c r="T209" s="22"/>
      <c r="U209" s="22"/>
      <c r="V209" s="156"/>
      <c r="W209" s="194"/>
      <c r="X209" s="194"/>
      <c r="Y209" s="194"/>
      <c r="Z209" s="194"/>
      <c r="AA209" s="194"/>
      <c r="AB209" s="194"/>
      <c r="AC209" s="194"/>
      <c r="AD209" s="194"/>
    </row>
    <row r="210" ht="15.75" customHeight="1">
      <c r="A210" s="194"/>
      <c r="B210" s="194"/>
      <c r="C210" s="194"/>
      <c r="D210" s="395"/>
      <c r="E210" s="22"/>
      <c r="F210" s="22"/>
      <c r="G210" s="22"/>
      <c r="H210" s="22"/>
      <c r="I210" s="22"/>
      <c r="J210" s="396"/>
      <c r="K210" s="397"/>
      <c r="L210" s="22"/>
      <c r="M210" s="397"/>
      <c r="N210" s="22"/>
      <c r="O210" s="398"/>
      <c r="P210" s="22"/>
      <c r="Q210" s="397"/>
      <c r="R210" s="22"/>
      <c r="S210" s="22"/>
      <c r="T210" s="22"/>
      <c r="U210" s="22"/>
      <c r="V210" s="156"/>
      <c r="W210" s="194"/>
      <c r="X210" s="194"/>
      <c r="Y210" s="194"/>
      <c r="Z210" s="194"/>
      <c r="AA210" s="194"/>
      <c r="AB210" s="194"/>
      <c r="AC210" s="194"/>
      <c r="AD210" s="194"/>
    </row>
    <row r="211" ht="15.75" customHeight="1">
      <c r="A211" s="194"/>
      <c r="B211" s="194"/>
      <c r="C211" s="194"/>
      <c r="D211" s="391"/>
      <c r="J211" s="392"/>
      <c r="K211" s="393"/>
      <c r="L211" s="22"/>
      <c r="M211" s="393"/>
      <c r="N211" s="22"/>
      <c r="O211" s="394"/>
      <c r="P211" s="22"/>
      <c r="Q211" s="393"/>
      <c r="R211" s="22"/>
      <c r="S211" s="22"/>
      <c r="T211" s="22"/>
      <c r="U211" s="22"/>
      <c r="V211" s="156"/>
      <c r="W211" s="194"/>
      <c r="X211" s="194"/>
      <c r="Y211" s="194"/>
      <c r="Z211" s="194"/>
      <c r="AA211" s="194"/>
      <c r="AB211" s="194"/>
      <c r="AC211" s="194"/>
      <c r="AD211" s="194"/>
    </row>
    <row r="212" ht="15.75" customHeight="1">
      <c r="A212" s="194"/>
      <c r="B212" s="194"/>
      <c r="C212" s="194"/>
      <c r="D212" s="395"/>
      <c r="E212" s="22"/>
      <c r="F212" s="22"/>
      <c r="G212" s="22"/>
      <c r="H212" s="22"/>
      <c r="I212" s="22"/>
      <c r="J212" s="396"/>
      <c r="K212" s="397"/>
      <c r="L212" s="22"/>
      <c r="M212" s="397"/>
      <c r="N212" s="22"/>
      <c r="O212" s="398"/>
      <c r="P212" s="22"/>
      <c r="Q212" s="397"/>
      <c r="R212" s="22"/>
      <c r="S212" s="22"/>
      <c r="T212" s="22"/>
      <c r="U212" s="22"/>
      <c r="V212" s="156"/>
      <c r="W212" s="194"/>
      <c r="X212" s="194"/>
      <c r="Y212" s="194"/>
      <c r="Z212" s="194"/>
      <c r="AA212" s="194"/>
      <c r="AB212" s="194"/>
      <c r="AC212" s="194"/>
      <c r="AD212" s="194"/>
    </row>
    <row r="213" ht="15.75" customHeight="1">
      <c r="A213" s="194"/>
      <c r="B213" s="194"/>
      <c r="C213" s="194"/>
      <c r="D213" s="391"/>
      <c r="J213" s="392"/>
      <c r="K213" s="393"/>
      <c r="L213" s="22"/>
      <c r="M213" s="393"/>
      <c r="N213" s="22"/>
      <c r="O213" s="394"/>
      <c r="P213" s="22"/>
      <c r="Q213" s="393"/>
      <c r="R213" s="22"/>
      <c r="S213" s="22"/>
      <c r="T213" s="22"/>
      <c r="U213" s="22"/>
      <c r="V213" s="156"/>
      <c r="W213" s="194"/>
      <c r="X213" s="194"/>
      <c r="Y213" s="194"/>
      <c r="Z213" s="194"/>
      <c r="AA213" s="194"/>
      <c r="AB213" s="194"/>
      <c r="AC213" s="194"/>
      <c r="AD213" s="194"/>
    </row>
    <row r="214" ht="15.75" customHeight="1">
      <c r="A214" s="194"/>
      <c r="B214" s="194"/>
      <c r="C214" s="194"/>
      <c r="D214" s="395"/>
      <c r="E214" s="22"/>
      <c r="F214" s="22"/>
      <c r="G214" s="22"/>
      <c r="H214" s="22"/>
      <c r="I214" s="22"/>
      <c r="J214" s="396"/>
      <c r="K214" s="397"/>
      <c r="L214" s="22"/>
      <c r="M214" s="397"/>
      <c r="N214" s="22"/>
      <c r="O214" s="398"/>
      <c r="P214" s="22"/>
      <c r="Q214" s="397"/>
      <c r="R214" s="22"/>
      <c r="S214" s="22"/>
      <c r="T214" s="22"/>
      <c r="U214" s="22"/>
      <c r="V214" s="156"/>
      <c r="W214" s="194"/>
      <c r="X214" s="194"/>
      <c r="Y214" s="194"/>
      <c r="Z214" s="194"/>
      <c r="AA214" s="194"/>
      <c r="AB214" s="194"/>
      <c r="AC214" s="194"/>
      <c r="AD214" s="194"/>
    </row>
    <row r="215" ht="15.75" customHeight="1">
      <c r="A215" s="194"/>
      <c r="B215" s="194"/>
      <c r="C215" s="194"/>
      <c r="D215" s="391"/>
      <c r="J215" s="392"/>
      <c r="K215" s="393"/>
      <c r="L215" s="22"/>
      <c r="M215" s="393"/>
      <c r="N215" s="22"/>
      <c r="O215" s="394"/>
      <c r="P215" s="22"/>
      <c r="Q215" s="393"/>
      <c r="R215" s="22"/>
      <c r="S215" s="22"/>
      <c r="T215" s="22"/>
      <c r="U215" s="22"/>
      <c r="V215" s="156"/>
      <c r="W215" s="194"/>
      <c r="X215" s="194"/>
      <c r="Y215" s="194"/>
      <c r="Z215" s="194"/>
      <c r="AA215" s="194"/>
      <c r="AB215" s="194"/>
      <c r="AC215" s="194"/>
      <c r="AD215" s="194"/>
    </row>
    <row r="216" ht="15.75" customHeight="1">
      <c r="A216" s="194"/>
      <c r="B216" s="194"/>
      <c r="C216" s="194"/>
      <c r="D216" s="395"/>
      <c r="E216" s="22"/>
      <c r="F216" s="22"/>
      <c r="G216" s="22"/>
      <c r="H216" s="22"/>
      <c r="I216" s="22"/>
      <c r="J216" s="396"/>
      <c r="K216" s="397"/>
      <c r="L216" s="22"/>
      <c r="M216" s="397"/>
      <c r="N216" s="22"/>
      <c r="O216" s="398"/>
      <c r="P216" s="22"/>
      <c r="Q216" s="397"/>
      <c r="R216" s="22"/>
      <c r="S216" s="22"/>
      <c r="T216" s="22"/>
      <c r="U216" s="22"/>
      <c r="V216" s="156"/>
      <c r="W216" s="194"/>
      <c r="X216" s="194"/>
      <c r="Y216" s="194"/>
      <c r="Z216" s="194"/>
      <c r="AA216" s="194"/>
      <c r="AB216" s="194"/>
      <c r="AC216" s="194"/>
      <c r="AD216" s="194"/>
    </row>
    <row r="217" ht="15.75" customHeight="1">
      <c r="A217" s="194"/>
      <c r="B217" s="194"/>
      <c r="C217" s="194"/>
      <c r="D217" s="391"/>
      <c r="J217" s="392"/>
      <c r="K217" s="393"/>
      <c r="L217" s="22"/>
      <c r="M217" s="393"/>
      <c r="N217" s="22"/>
      <c r="O217" s="394"/>
      <c r="P217" s="22"/>
      <c r="Q217" s="393"/>
      <c r="R217" s="22"/>
      <c r="S217" s="22"/>
      <c r="T217" s="22"/>
      <c r="U217" s="22"/>
      <c r="V217" s="156"/>
      <c r="W217" s="194"/>
      <c r="X217" s="194"/>
      <c r="Y217" s="194"/>
      <c r="Z217" s="194"/>
      <c r="AA217" s="194"/>
      <c r="AB217" s="194"/>
      <c r="AC217" s="194"/>
      <c r="AD217" s="194"/>
    </row>
    <row r="218" ht="15.75" customHeight="1">
      <c r="A218" s="194"/>
      <c r="B218" s="194"/>
      <c r="C218" s="194"/>
      <c r="D218" s="395"/>
      <c r="E218" s="22"/>
      <c r="F218" s="22"/>
      <c r="G218" s="22"/>
      <c r="H218" s="22"/>
      <c r="I218" s="22"/>
      <c r="J218" s="396"/>
      <c r="K218" s="397"/>
      <c r="L218" s="22"/>
      <c r="M218" s="397"/>
      <c r="N218" s="22"/>
      <c r="O218" s="398"/>
      <c r="P218" s="22"/>
      <c r="Q218" s="397"/>
      <c r="R218" s="22"/>
      <c r="S218" s="22"/>
      <c r="T218" s="22"/>
      <c r="U218" s="22"/>
      <c r="V218" s="156"/>
      <c r="W218" s="194"/>
      <c r="X218" s="194"/>
      <c r="Y218" s="194"/>
      <c r="Z218" s="194"/>
      <c r="AA218" s="194"/>
      <c r="AB218" s="194"/>
      <c r="AC218" s="194"/>
      <c r="AD218" s="194"/>
    </row>
    <row r="219" ht="15.75" customHeight="1">
      <c r="A219" s="194"/>
      <c r="B219" s="194"/>
      <c r="C219" s="194"/>
      <c r="D219" s="391"/>
      <c r="J219" s="392"/>
      <c r="K219" s="393"/>
      <c r="L219" s="22"/>
      <c r="M219" s="393"/>
      <c r="N219" s="22"/>
      <c r="O219" s="394"/>
      <c r="P219" s="22"/>
      <c r="Q219" s="393"/>
      <c r="R219" s="22"/>
      <c r="S219" s="22"/>
      <c r="T219" s="22"/>
      <c r="U219" s="22"/>
      <c r="V219" s="156"/>
      <c r="W219" s="194"/>
      <c r="X219" s="194"/>
      <c r="Y219" s="194"/>
      <c r="Z219" s="194"/>
      <c r="AA219" s="194"/>
      <c r="AB219" s="194"/>
      <c r="AC219" s="194"/>
      <c r="AD219" s="194"/>
    </row>
    <row r="220" ht="15.75" customHeight="1">
      <c r="A220" s="194"/>
      <c r="B220" s="194"/>
      <c r="C220" s="194"/>
      <c r="D220" s="395"/>
      <c r="E220" s="22"/>
      <c r="F220" s="22"/>
      <c r="G220" s="22"/>
      <c r="H220" s="22"/>
      <c r="I220" s="22"/>
      <c r="J220" s="396"/>
      <c r="K220" s="397"/>
      <c r="L220" s="22"/>
      <c r="M220" s="397"/>
      <c r="N220" s="22"/>
      <c r="O220" s="398"/>
      <c r="P220" s="22"/>
      <c r="Q220" s="397"/>
      <c r="R220" s="22"/>
      <c r="S220" s="22"/>
      <c r="T220" s="22"/>
      <c r="U220" s="22"/>
      <c r="V220" s="156"/>
      <c r="W220" s="194"/>
      <c r="X220" s="194"/>
      <c r="Y220" s="194"/>
      <c r="Z220" s="194"/>
      <c r="AA220" s="194"/>
      <c r="AB220" s="194"/>
      <c r="AC220" s="194"/>
      <c r="AD220" s="194"/>
    </row>
    <row r="221" ht="15.75" customHeight="1">
      <c r="A221" s="194"/>
      <c r="B221" s="194"/>
      <c r="C221" s="194"/>
      <c r="D221" s="391"/>
      <c r="J221" s="392"/>
      <c r="K221" s="393"/>
      <c r="L221" s="22"/>
      <c r="M221" s="393"/>
      <c r="N221" s="22"/>
      <c r="O221" s="394"/>
      <c r="P221" s="22"/>
      <c r="Q221" s="393"/>
      <c r="R221" s="22"/>
      <c r="S221" s="22"/>
      <c r="T221" s="22"/>
      <c r="U221" s="22"/>
      <c r="V221" s="156"/>
      <c r="W221" s="194"/>
      <c r="X221" s="194"/>
      <c r="Y221" s="194"/>
      <c r="Z221" s="194"/>
      <c r="AA221" s="194"/>
      <c r="AB221" s="194"/>
      <c r="AC221" s="194"/>
      <c r="AD221" s="194"/>
    </row>
    <row r="222" ht="15.75" customHeight="1">
      <c r="A222" s="194"/>
      <c r="B222" s="194"/>
      <c r="C222" s="194"/>
      <c r="D222" s="395"/>
      <c r="E222" s="22"/>
      <c r="F222" s="22"/>
      <c r="G222" s="22"/>
      <c r="H222" s="22"/>
      <c r="I222" s="22"/>
      <c r="J222" s="396"/>
      <c r="K222" s="397"/>
      <c r="L222" s="22"/>
      <c r="M222" s="397"/>
      <c r="N222" s="22"/>
      <c r="O222" s="398"/>
      <c r="P222" s="22"/>
      <c r="Q222" s="397"/>
      <c r="R222" s="22"/>
      <c r="S222" s="22"/>
      <c r="T222" s="22"/>
      <c r="U222" s="22"/>
      <c r="V222" s="156"/>
      <c r="W222" s="194"/>
      <c r="X222" s="194"/>
      <c r="Y222" s="194"/>
      <c r="Z222" s="194"/>
      <c r="AA222" s="194"/>
      <c r="AB222" s="194"/>
      <c r="AC222" s="194"/>
      <c r="AD222" s="194"/>
    </row>
    <row r="223" ht="15.75" customHeight="1">
      <c r="A223" s="194"/>
      <c r="B223" s="194"/>
      <c r="C223" s="194"/>
      <c r="D223" s="391"/>
      <c r="J223" s="392"/>
      <c r="K223" s="393"/>
      <c r="L223" s="22"/>
      <c r="M223" s="393"/>
      <c r="N223" s="22"/>
      <c r="O223" s="394"/>
      <c r="P223" s="22"/>
      <c r="Q223" s="393"/>
      <c r="R223" s="22"/>
      <c r="S223" s="22"/>
      <c r="T223" s="22"/>
      <c r="U223" s="22"/>
      <c r="V223" s="156"/>
      <c r="W223" s="194"/>
      <c r="X223" s="194"/>
      <c r="Y223" s="194"/>
      <c r="Z223" s="194"/>
      <c r="AA223" s="194"/>
      <c r="AB223" s="194"/>
      <c r="AC223" s="194"/>
      <c r="AD223" s="194"/>
    </row>
    <row r="224" ht="15.75" customHeight="1">
      <c r="A224" s="194"/>
      <c r="B224" s="194"/>
      <c r="C224" s="194"/>
      <c r="D224" s="395"/>
      <c r="E224" s="22"/>
      <c r="F224" s="22"/>
      <c r="G224" s="22"/>
      <c r="H224" s="22"/>
      <c r="I224" s="22"/>
      <c r="J224" s="396"/>
      <c r="K224" s="397"/>
      <c r="L224" s="22"/>
      <c r="M224" s="397"/>
      <c r="N224" s="22"/>
      <c r="O224" s="398"/>
      <c r="P224" s="22"/>
      <c r="Q224" s="397"/>
      <c r="R224" s="22"/>
      <c r="S224" s="22"/>
      <c r="T224" s="22"/>
      <c r="U224" s="22"/>
      <c r="V224" s="156"/>
      <c r="W224" s="194"/>
      <c r="X224" s="194"/>
      <c r="Y224" s="194"/>
      <c r="Z224" s="194"/>
      <c r="AA224" s="194"/>
      <c r="AB224" s="194"/>
      <c r="AC224" s="194"/>
      <c r="AD224" s="194"/>
    </row>
    <row r="225" ht="15.75" customHeight="1">
      <c r="A225" s="194"/>
      <c r="B225" s="194"/>
      <c r="C225" s="194"/>
      <c r="D225" s="391"/>
      <c r="J225" s="392"/>
      <c r="K225" s="393"/>
      <c r="L225" s="22"/>
      <c r="M225" s="393"/>
      <c r="N225" s="22"/>
      <c r="O225" s="394"/>
      <c r="P225" s="22"/>
      <c r="Q225" s="393"/>
      <c r="R225" s="22"/>
      <c r="S225" s="22"/>
      <c r="T225" s="22"/>
      <c r="U225" s="22"/>
      <c r="V225" s="156"/>
      <c r="W225" s="194"/>
      <c r="X225" s="194"/>
      <c r="Y225" s="194"/>
      <c r="Z225" s="194"/>
      <c r="AA225" s="194"/>
      <c r="AB225" s="194"/>
      <c r="AC225" s="194"/>
      <c r="AD225" s="194"/>
    </row>
    <row r="226" ht="15.75" customHeight="1">
      <c r="A226" s="194"/>
      <c r="B226" s="194"/>
      <c r="C226" s="194"/>
      <c r="D226" s="395"/>
      <c r="E226" s="22"/>
      <c r="F226" s="22"/>
      <c r="G226" s="22"/>
      <c r="H226" s="22"/>
      <c r="I226" s="22"/>
      <c r="J226" s="396"/>
      <c r="K226" s="397"/>
      <c r="L226" s="22"/>
      <c r="M226" s="397"/>
      <c r="N226" s="22"/>
      <c r="O226" s="398"/>
      <c r="P226" s="22"/>
      <c r="Q226" s="397"/>
      <c r="R226" s="22"/>
      <c r="S226" s="22"/>
      <c r="T226" s="22"/>
      <c r="U226" s="22"/>
      <c r="V226" s="156"/>
      <c r="W226" s="194"/>
      <c r="X226" s="194"/>
      <c r="Y226" s="194"/>
      <c r="Z226" s="194"/>
      <c r="AA226" s="194"/>
      <c r="AB226" s="194"/>
      <c r="AC226" s="194"/>
      <c r="AD226" s="194"/>
    </row>
    <row r="227" ht="15.75" customHeight="1">
      <c r="A227" s="194"/>
      <c r="B227" s="194"/>
      <c r="C227" s="194"/>
      <c r="D227" s="391"/>
      <c r="J227" s="392"/>
      <c r="K227" s="393"/>
      <c r="L227" s="22"/>
      <c r="M227" s="393"/>
      <c r="N227" s="22"/>
      <c r="O227" s="394"/>
      <c r="P227" s="22"/>
      <c r="Q227" s="393"/>
      <c r="R227" s="22"/>
      <c r="S227" s="22"/>
      <c r="T227" s="22"/>
      <c r="U227" s="22"/>
      <c r="V227" s="156"/>
      <c r="W227" s="194"/>
      <c r="X227" s="194"/>
      <c r="Y227" s="194"/>
      <c r="Z227" s="194"/>
      <c r="AA227" s="194"/>
      <c r="AB227" s="194"/>
      <c r="AC227" s="194"/>
      <c r="AD227" s="194"/>
    </row>
    <row r="228" ht="15.75" customHeight="1">
      <c r="A228" s="194"/>
      <c r="B228" s="194"/>
      <c r="C228" s="194"/>
      <c r="D228" s="395"/>
      <c r="E228" s="22"/>
      <c r="F228" s="22"/>
      <c r="G228" s="22"/>
      <c r="H228" s="22"/>
      <c r="I228" s="22"/>
      <c r="J228" s="396"/>
      <c r="K228" s="397"/>
      <c r="L228" s="22"/>
      <c r="M228" s="397"/>
      <c r="N228" s="22"/>
      <c r="O228" s="398"/>
      <c r="P228" s="22"/>
      <c r="Q228" s="397"/>
      <c r="R228" s="22"/>
      <c r="S228" s="22"/>
      <c r="T228" s="22"/>
      <c r="U228" s="22"/>
      <c r="V228" s="156"/>
      <c r="W228" s="194"/>
      <c r="X228" s="194"/>
      <c r="Y228" s="194"/>
      <c r="Z228" s="194"/>
      <c r="AA228" s="194"/>
      <c r="AB228" s="194"/>
      <c r="AC228" s="194"/>
      <c r="AD228" s="194"/>
    </row>
    <row r="229" ht="15.75" customHeight="1">
      <c r="A229" s="194"/>
      <c r="B229" s="194"/>
      <c r="C229" s="194"/>
      <c r="D229" s="391"/>
      <c r="J229" s="392"/>
      <c r="K229" s="393"/>
      <c r="L229" s="22"/>
      <c r="M229" s="393"/>
      <c r="N229" s="22"/>
      <c r="O229" s="394"/>
      <c r="P229" s="22"/>
      <c r="Q229" s="393"/>
      <c r="R229" s="22"/>
      <c r="S229" s="22"/>
      <c r="T229" s="22"/>
      <c r="U229" s="22"/>
      <c r="V229" s="156"/>
      <c r="W229" s="194"/>
      <c r="X229" s="194"/>
      <c r="Y229" s="194"/>
      <c r="Z229" s="194"/>
      <c r="AA229" s="194"/>
      <c r="AB229" s="194"/>
      <c r="AC229" s="194"/>
      <c r="AD229" s="194"/>
    </row>
    <row r="230" ht="15.75" customHeight="1">
      <c r="A230" s="194"/>
      <c r="B230" s="194"/>
      <c r="C230" s="194"/>
      <c r="D230" s="287"/>
      <c r="E230" s="22"/>
      <c r="F230" s="22"/>
      <c r="G230" s="22"/>
      <c r="H230" s="22"/>
      <c r="I230" s="22"/>
      <c r="J230" s="396"/>
      <c r="K230" s="397"/>
      <c r="L230" s="22"/>
      <c r="M230" s="397"/>
      <c r="N230" s="22"/>
      <c r="O230" s="398"/>
      <c r="P230" s="22"/>
      <c r="Q230" s="397"/>
      <c r="R230" s="22"/>
      <c r="S230" s="22"/>
      <c r="T230" s="22"/>
      <c r="U230" s="22"/>
      <c r="V230" s="156"/>
      <c r="W230" s="194"/>
      <c r="X230" s="194"/>
      <c r="Y230" s="194"/>
      <c r="Z230" s="194"/>
      <c r="AA230" s="194"/>
      <c r="AB230" s="194"/>
      <c r="AC230" s="194"/>
      <c r="AD230" s="194"/>
    </row>
    <row r="231" ht="15.75" customHeight="1">
      <c r="A231" s="194"/>
      <c r="B231" s="194"/>
      <c r="C231" s="194"/>
      <c r="D231" s="425"/>
      <c r="E231" s="68"/>
      <c r="F231" s="68"/>
      <c r="G231" s="68"/>
      <c r="H231" s="68"/>
      <c r="I231" s="68"/>
      <c r="J231" s="426"/>
      <c r="K231" s="427"/>
      <c r="L231" s="325"/>
      <c r="M231" s="427"/>
      <c r="N231" s="325"/>
      <c r="O231" s="428"/>
      <c r="P231" s="325"/>
      <c r="Q231" s="427"/>
      <c r="R231" s="325"/>
      <c r="S231" s="325"/>
      <c r="T231" s="325"/>
      <c r="U231" s="325"/>
      <c r="V231" s="184"/>
      <c r="W231" s="194"/>
      <c r="X231" s="194"/>
      <c r="Y231" s="194"/>
      <c r="Z231" s="194"/>
      <c r="AA231" s="194"/>
      <c r="AB231" s="194"/>
      <c r="AC231" s="194"/>
      <c r="AD231" s="194"/>
    </row>
    <row r="232" ht="15.75" customHeight="1">
      <c r="A232" s="194"/>
      <c r="B232" s="194"/>
      <c r="C232" s="194"/>
      <c r="D232" s="194"/>
      <c r="E232" s="194"/>
      <c r="F232" s="194"/>
      <c r="G232" s="429"/>
      <c r="H232" s="194"/>
      <c r="I232" s="194"/>
      <c r="J232" s="194"/>
      <c r="K232" s="194"/>
      <c r="L232" s="194"/>
      <c r="M232" s="194"/>
      <c r="N232" s="194"/>
      <c r="O232" s="194"/>
      <c r="P232" s="194"/>
      <c r="Q232" s="194"/>
      <c r="R232" s="194"/>
      <c r="S232" s="194"/>
      <c r="T232" s="194"/>
      <c r="U232" s="194"/>
      <c r="V232" s="194"/>
      <c r="W232" s="194"/>
      <c r="X232" s="194"/>
      <c r="Y232" s="194"/>
      <c r="Z232" s="194"/>
      <c r="AA232" s="194"/>
      <c r="AB232" s="194"/>
      <c r="AC232" s="194"/>
      <c r="AD232" s="194"/>
    </row>
    <row r="233" ht="15.75" customHeight="1">
      <c r="A233" s="194"/>
      <c r="B233" s="194"/>
      <c r="C233" s="194"/>
      <c r="D233" s="194"/>
      <c r="E233" s="194"/>
      <c r="F233" s="194"/>
      <c r="G233" s="429"/>
      <c r="H233" s="194"/>
      <c r="I233" s="194"/>
      <c r="J233" s="194"/>
      <c r="K233" s="194"/>
      <c r="L233" s="194"/>
      <c r="M233" s="194"/>
      <c r="N233" s="194"/>
      <c r="O233" s="194"/>
      <c r="P233" s="194"/>
      <c r="Q233" s="194"/>
      <c r="R233" s="194"/>
      <c r="S233" s="194"/>
      <c r="T233" s="194"/>
      <c r="U233" s="194"/>
      <c r="V233" s="194"/>
      <c r="W233" s="194"/>
      <c r="X233" s="194"/>
      <c r="Y233" s="194"/>
      <c r="Z233" s="194"/>
      <c r="AA233" s="194"/>
      <c r="AB233" s="194"/>
      <c r="AC233" s="194"/>
      <c r="AD233" s="194"/>
    </row>
    <row r="234" ht="15.75" customHeight="1">
      <c r="A234" s="194"/>
      <c r="B234" s="194"/>
      <c r="C234" s="194"/>
      <c r="D234" s="194"/>
      <c r="E234" s="194"/>
      <c r="F234" s="194"/>
      <c r="G234" s="429"/>
      <c r="H234" s="194"/>
      <c r="I234" s="194"/>
      <c r="J234" s="194"/>
      <c r="K234" s="194"/>
      <c r="L234" s="194"/>
      <c r="M234" s="194"/>
      <c r="N234" s="194"/>
      <c r="O234" s="194"/>
      <c r="P234" s="194"/>
      <c r="Q234" s="194"/>
      <c r="R234" s="194"/>
      <c r="S234" s="194"/>
      <c r="T234" s="194"/>
      <c r="U234" s="194"/>
      <c r="V234" s="194"/>
      <c r="W234" s="194"/>
      <c r="X234" s="194"/>
      <c r="Y234" s="194"/>
      <c r="Z234" s="194"/>
      <c r="AA234" s="194"/>
      <c r="AB234" s="194"/>
      <c r="AC234" s="194"/>
      <c r="AD234" s="194"/>
    </row>
    <row r="235" ht="15.75" customHeight="1">
      <c r="A235" s="194"/>
      <c r="B235" s="194"/>
      <c r="C235" s="194"/>
      <c r="D235" s="194"/>
      <c r="E235" s="194"/>
      <c r="F235" s="194"/>
      <c r="G235" s="429"/>
      <c r="H235" s="194"/>
      <c r="I235" s="194"/>
      <c r="J235" s="194"/>
      <c r="K235" s="194"/>
      <c r="L235" s="194"/>
      <c r="M235" s="194"/>
      <c r="N235" s="194"/>
      <c r="O235" s="194"/>
      <c r="P235" s="194"/>
      <c r="Q235" s="194"/>
      <c r="R235" s="194"/>
      <c r="S235" s="194"/>
      <c r="T235" s="194"/>
      <c r="U235" s="194"/>
      <c r="V235" s="194"/>
      <c r="W235" s="194"/>
      <c r="X235" s="194"/>
      <c r="Y235" s="194"/>
      <c r="Z235" s="194"/>
      <c r="AA235" s="194"/>
      <c r="AB235" s="194"/>
      <c r="AC235" s="194"/>
      <c r="AD235" s="194"/>
    </row>
    <row r="236" ht="15.75" customHeight="1">
      <c r="A236" s="194"/>
      <c r="B236" s="194"/>
      <c r="C236" s="194"/>
      <c r="D236" s="194"/>
      <c r="E236" s="194"/>
      <c r="F236" s="194"/>
      <c r="G236" s="429"/>
      <c r="H236" s="194"/>
      <c r="I236" s="194"/>
      <c r="J236" s="194"/>
      <c r="K236" s="194"/>
      <c r="L236" s="194"/>
      <c r="M236" s="194"/>
      <c r="N236" s="194"/>
      <c r="O236" s="194"/>
      <c r="P236" s="194"/>
      <c r="Q236" s="194"/>
      <c r="R236" s="194"/>
      <c r="S236" s="194"/>
      <c r="T236" s="194"/>
      <c r="U236" s="194"/>
      <c r="V236" s="194"/>
      <c r="W236" s="194"/>
      <c r="X236" s="194"/>
      <c r="Y236" s="194"/>
      <c r="Z236" s="194"/>
      <c r="AA236" s="194"/>
      <c r="AB236" s="194"/>
      <c r="AC236" s="194"/>
      <c r="AD236" s="194"/>
    </row>
    <row r="237" ht="15.75" customHeight="1">
      <c r="A237" s="194"/>
      <c r="B237" s="194"/>
      <c r="C237" s="194"/>
      <c r="D237" s="194"/>
      <c r="E237" s="194"/>
      <c r="F237" s="194"/>
      <c r="G237" s="429"/>
      <c r="H237" s="194"/>
      <c r="I237" s="194"/>
      <c r="J237" s="194"/>
      <c r="K237" s="194"/>
      <c r="L237" s="194"/>
      <c r="M237" s="194"/>
      <c r="N237" s="194"/>
      <c r="O237" s="194"/>
      <c r="P237" s="194"/>
      <c r="Q237" s="194"/>
      <c r="R237" s="194"/>
      <c r="S237" s="194"/>
      <c r="T237" s="194"/>
      <c r="U237" s="194"/>
      <c r="V237" s="194"/>
      <c r="W237" s="194"/>
      <c r="X237" s="194"/>
      <c r="Y237" s="194"/>
      <c r="Z237" s="194"/>
      <c r="AA237" s="194"/>
      <c r="AB237" s="194"/>
      <c r="AC237" s="194"/>
      <c r="AD237" s="194"/>
    </row>
    <row r="238" ht="15.75" customHeight="1">
      <c r="A238" s="194"/>
      <c r="B238" s="194"/>
      <c r="C238" s="194"/>
      <c r="D238" s="194"/>
      <c r="E238" s="194"/>
      <c r="F238" s="194"/>
      <c r="G238" s="429"/>
      <c r="H238" s="194"/>
      <c r="I238" s="194"/>
      <c r="J238" s="194"/>
      <c r="K238" s="194"/>
      <c r="L238" s="194"/>
      <c r="M238" s="194"/>
      <c r="N238" s="194"/>
      <c r="O238" s="194"/>
      <c r="P238" s="194"/>
      <c r="Q238" s="194"/>
      <c r="R238" s="194"/>
      <c r="S238" s="194"/>
      <c r="T238" s="194"/>
      <c r="U238" s="194"/>
      <c r="V238" s="194"/>
      <c r="W238" s="194"/>
      <c r="X238" s="194"/>
      <c r="Y238" s="194"/>
      <c r="Z238" s="194"/>
      <c r="AA238" s="194"/>
      <c r="AB238" s="194"/>
      <c r="AC238" s="194"/>
      <c r="AD238" s="194"/>
    </row>
    <row r="239" ht="15.75" customHeight="1">
      <c r="A239" s="194"/>
      <c r="B239" s="194"/>
      <c r="C239" s="194"/>
      <c r="D239" s="194"/>
      <c r="E239" s="194"/>
      <c r="F239" s="194"/>
      <c r="G239" s="429"/>
      <c r="H239" s="194"/>
      <c r="I239" s="194"/>
      <c r="J239" s="194"/>
      <c r="K239" s="194"/>
      <c r="L239" s="194"/>
      <c r="M239" s="194"/>
      <c r="N239" s="194"/>
      <c r="O239" s="194"/>
      <c r="P239" s="194"/>
      <c r="Q239" s="194"/>
      <c r="R239" s="194"/>
      <c r="S239" s="194"/>
      <c r="T239" s="194"/>
      <c r="U239" s="194"/>
      <c r="V239" s="194"/>
      <c r="W239" s="194"/>
      <c r="X239" s="194"/>
      <c r="Y239" s="194"/>
      <c r="Z239" s="194"/>
      <c r="AA239" s="194"/>
      <c r="AB239" s="194"/>
      <c r="AC239" s="194"/>
      <c r="AD239" s="194"/>
    </row>
    <row r="240" ht="15.75" customHeight="1">
      <c r="A240" s="194"/>
      <c r="B240" s="194"/>
      <c r="C240" s="194"/>
      <c r="D240" s="194"/>
      <c r="E240" s="194"/>
      <c r="F240" s="194"/>
      <c r="G240" s="429"/>
      <c r="H240" s="194"/>
      <c r="I240" s="194"/>
      <c r="J240" s="194"/>
      <c r="K240" s="194"/>
      <c r="L240" s="194"/>
      <c r="M240" s="194"/>
      <c r="N240" s="194"/>
      <c r="O240" s="194"/>
      <c r="P240" s="194"/>
      <c r="Q240" s="194"/>
      <c r="R240" s="194"/>
      <c r="S240" s="194"/>
      <c r="T240" s="194"/>
      <c r="U240" s="194"/>
      <c r="V240" s="194"/>
      <c r="W240" s="194"/>
      <c r="X240" s="194"/>
      <c r="Y240" s="194"/>
      <c r="Z240" s="194"/>
      <c r="AA240" s="194"/>
      <c r="AB240" s="194"/>
      <c r="AC240" s="194"/>
      <c r="AD240" s="194"/>
    </row>
    <row r="241" ht="15.75" customHeight="1">
      <c r="A241" s="194"/>
      <c r="B241" s="194"/>
      <c r="C241" s="194"/>
      <c r="D241" s="194"/>
      <c r="E241" s="194"/>
      <c r="F241" s="194"/>
      <c r="G241" s="429"/>
      <c r="H241" s="194"/>
      <c r="I241" s="194"/>
      <c r="J241" s="194"/>
      <c r="K241" s="194"/>
      <c r="L241" s="194"/>
      <c r="M241" s="194"/>
      <c r="N241" s="194"/>
      <c r="O241" s="194"/>
      <c r="P241" s="194"/>
      <c r="Q241" s="194"/>
      <c r="R241" s="194"/>
      <c r="S241" s="194"/>
      <c r="T241" s="194"/>
      <c r="U241" s="194"/>
      <c r="V241" s="194"/>
      <c r="W241" s="194"/>
      <c r="X241" s="194"/>
      <c r="Y241" s="194"/>
      <c r="Z241" s="194"/>
      <c r="AA241" s="194"/>
      <c r="AB241" s="194"/>
      <c r="AC241" s="194"/>
      <c r="AD241" s="194"/>
    </row>
    <row r="242" ht="15.75" customHeight="1">
      <c r="A242" s="194"/>
      <c r="B242" s="194"/>
      <c r="C242" s="194"/>
      <c r="D242" s="194"/>
      <c r="E242" s="194"/>
      <c r="F242" s="194"/>
      <c r="G242" s="429"/>
      <c r="H242" s="194"/>
      <c r="I242" s="194"/>
      <c r="J242" s="194"/>
      <c r="K242" s="194"/>
      <c r="L242" s="194"/>
      <c r="M242" s="194"/>
      <c r="N242" s="194"/>
      <c r="O242" s="194"/>
      <c r="P242" s="194"/>
      <c r="Q242" s="194"/>
      <c r="R242" s="194"/>
      <c r="S242" s="194"/>
      <c r="T242" s="194"/>
      <c r="U242" s="194"/>
      <c r="V242" s="194"/>
      <c r="W242" s="194"/>
      <c r="X242" s="194"/>
      <c r="Y242" s="194"/>
      <c r="Z242" s="194"/>
      <c r="AA242" s="194"/>
      <c r="AB242" s="194"/>
      <c r="AC242" s="194"/>
      <c r="AD242" s="194"/>
    </row>
    <row r="243" ht="15.75" customHeight="1">
      <c r="A243" s="194"/>
      <c r="B243" s="194"/>
      <c r="C243" s="194"/>
      <c r="D243" s="194"/>
      <c r="E243" s="194"/>
      <c r="F243" s="194"/>
      <c r="G243" s="429"/>
      <c r="H243" s="194"/>
      <c r="I243" s="194"/>
      <c r="J243" s="194"/>
      <c r="K243" s="194"/>
      <c r="L243" s="194"/>
      <c r="M243" s="194"/>
      <c r="N243" s="194"/>
      <c r="O243" s="194"/>
      <c r="P243" s="194"/>
      <c r="Q243" s="194"/>
      <c r="R243" s="194"/>
      <c r="S243" s="194"/>
      <c r="T243" s="194"/>
      <c r="U243" s="194"/>
      <c r="V243" s="194"/>
      <c r="W243" s="194"/>
      <c r="X243" s="194"/>
      <c r="Y243" s="194"/>
      <c r="Z243" s="194"/>
      <c r="AA243" s="194"/>
      <c r="AB243" s="194"/>
      <c r="AC243" s="194"/>
      <c r="AD243" s="194"/>
    </row>
    <row r="244" ht="15.75" customHeight="1">
      <c r="A244" s="194"/>
      <c r="B244" s="194"/>
      <c r="C244" s="194"/>
      <c r="D244" s="194"/>
      <c r="E244" s="194"/>
      <c r="F244" s="194"/>
      <c r="G244" s="429"/>
      <c r="H244" s="194"/>
      <c r="I244" s="194"/>
      <c r="J244" s="194"/>
      <c r="K244" s="194"/>
      <c r="L244" s="194"/>
      <c r="M244" s="194"/>
      <c r="N244" s="194"/>
      <c r="O244" s="194"/>
      <c r="P244" s="194"/>
      <c r="Q244" s="194"/>
      <c r="R244" s="194"/>
      <c r="S244" s="194"/>
      <c r="T244" s="194"/>
      <c r="U244" s="194"/>
      <c r="V244" s="194"/>
      <c r="W244" s="194"/>
      <c r="X244" s="194"/>
      <c r="Y244" s="194"/>
      <c r="Z244" s="194"/>
      <c r="AA244" s="194"/>
      <c r="AB244" s="194"/>
      <c r="AC244" s="194"/>
      <c r="AD244" s="194"/>
    </row>
    <row r="245" ht="15.75" customHeight="1">
      <c r="A245" s="194"/>
      <c r="B245" s="194"/>
      <c r="C245" s="194"/>
      <c r="D245" s="194"/>
      <c r="E245" s="194"/>
      <c r="F245" s="194"/>
      <c r="G245" s="429"/>
      <c r="H245" s="194"/>
      <c r="I245" s="194"/>
      <c r="J245" s="194"/>
      <c r="K245" s="194"/>
      <c r="L245" s="194"/>
      <c r="M245" s="194"/>
      <c r="N245" s="194"/>
      <c r="O245" s="194"/>
      <c r="P245" s="194"/>
      <c r="Q245" s="194"/>
      <c r="R245" s="194"/>
      <c r="S245" s="194"/>
      <c r="T245" s="194"/>
      <c r="U245" s="194"/>
      <c r="V245" s="194"/>
      <c r="W245" s="194"/>
      <c r="X245" s="194"/>
      <c r="Y245" s="194"/>
      <c r="Z245" s="194"/>
      <c r="AA245" s="194"/>
      <c r="AB245" s="194"/>
      <c r="AC245" s="194"/>
      <c r="AD245" s="194"/>
    </row>
    <row r="246" ht="15.75" customHeight="1">
      <c r="A246" s="194"/>
      <c r="B246" s="194"/>
      <c r="C246" s="194"/>
      <c r="D246" s="194"/>
      <c r="E246" s="194"/>
      <c r="F246" s="194"/>
      <c r="G246" s="429"/>
      <c r="H246" s="194"/>
      <c r="I246" s="194"/>
      <c r="J246" s="194"/>
      <c r="K246" s="194"/>
      <c r="L246" s="194"/>
      <c r="M246" s="194"/>
      <c r="N246" s="194"/>
      <c r="O246" s="194"/>
      <c r="P246" s="194"/>
      <c r="Q246" s="194"/>
      <c r="R246" s="194"/>
      <c r="S246" s="194"/>
      <c r="T246" s="194"/>
      <c r="U246" s="194"/>
      <c r="V246" s="194"/>
      <c r="W246" s="194"/>
      <c r="X246" s="194"/>
      <c r="Y246" s="194"/>
      <c r="Z246" s="194"/>
      <c r="AA246" s="194"/>
      <c r="AB246" s="194"/>
      <c r="AC246" s="194"/>
      <c r="AD246" s="194"/>
    </row>
    <row r="247" ht="15.75" customHeight="1">
      <c r="A247" s="194"/>
      <c r="B247" s="194"/>
      <c r="C247" s="194"/>
      <c r="D247" s="194"/>
      <c r="E247" s="194"/>
      <c r="F247" s="194"/>
      <c r="G247" s="429"/>
      <c r="H247" s="194"/>
      <c r="I247" s="194"/>
      <c r="J247" s="194"/>
      <c r="K247" s="194"/>
      <c r="L247" s="194"/>
      <c r="M247" s="194"/>
      <c r="N247" s="194"/>
      <c r="O247" s="194"/>
      <c r="P247" s="194"/>
      <c r="Q247" s="194"/>
      <c r="R247" s="194"/>
      <c r="S247" s="194"/>
      <c r="T247" s="194"/>
      <c r="U247" s="194"/>
      <c r="V247" s="194"/>
      <c r="W247" s="194"/>
      <c r="X247" s="194"/>
      <c r="Y247" s="194"/>
      <c r="Z247" s="194"/>
      <c r="AA247" s="194"/>
      <c r="AB247" s="194"/>
      <c r="AC247" s="194"/>
      <c r="AD247" s="194"/>
    </row>
    <row r="248" ht="15.75" customHeight="1">
      <c r="A248" s="194"/>
      <c r="B248" s="194"/>
      <c r="C248" s="194"/>
      <c r="D248" s="194"/>
      <c r="E248" s="194"/>
      <c r="F248" s="194"/>
      <c r="G248" s="429"/>
      <c r="H248" s="194"/>
      <c r="I248" s="194"/>
      <c r="J248" s="194"/>
      <c r="K248" s="194"/>
      <c r="L248" s="194"/>
      <c r="M248" s="194"/>
      <c r="N248" s="194"/>
      <c r="O248" s="194"/>
      <c r="P248" s="194"/>
      <c r="Q248" s="194"/>
      <c r="R248" s="194"/>
      <c r="S248" s="194"/>
      <c r="T248" s="194"/>
      <c r="U248" s="194"/>
      <c r="V248" s="194"/>
      <c r="W248" s="194"/>
      <c r="X248" s="194"/>
      <c r="Y248" s="194"/>
      <c r="Z248" s="194"/>
      <c r="AA248" s="194"/>
      <c r="AB248" s="194"/>
      <c r="AC248" s="194"/>
      <c r="AD248" s="194"/>
    </row>
    <row r="249" ht="15.75" customHeight="1">
      <c r="A249" s="194"/>
      <c r="B249" s="194"/>
      <c r="C249" s="194"/>
      <c r="D249" s="194"/>
      <c r="E249" s="194"/>
      <c r="F249" s="194"/>
      <c r="G249" s="429"/>
      <c r="H249" s="194"/>
      <c r="I249" s="194"/>
      <c r="J249" s="194"/>
      <c r="K249" s="194"/>
      <c r="L249" s="194"/>
      <c r="M249" s="194"/>
      <c r="N249" s="194"/>
      <c r="O249" s="194"/>
      <c r="P249" s="194"/>
      <c r="Q249" s="194"/>
      <c r="R249" s="194"/>
      <c r="S249" s="194"/>
      <c r="T249" s="194"/>
      <c r="U249" s="194"/>
      <c r="V249" s="194"/>
      <c r="W249" s="194"/>
      <c r="X249" s="194"/>
      <c r="Y249" s="194"/>
      <c r="Z249" s="194"/>
      <c r="AA249" s="194"/>
      <c r="AB249" s="194"/>
      <c r="AC249" s="194"/>
      <c r="AD249" s="194"/>
    </row>
    <row r="250" ht="15.75" customHeight="1">
      <c r="A250" s="194"/>
      <c r="B250" s="194"/>
      <c r="C250" s="194"/>
      <c r="D250" s="194"/>
      <c r="E250" s="194"/>
      <c r="F250" s="194"/>
      <c r="G250" s="429"/>
      <c r="H250" s="194"/>
      <c r="I250" s="194"/>
      <c r="J250" s="194"/>
      <c r="K250" s="194"/>
      <c r="L250" s="194"/>
      <c r="M250" s="194"/>
      <c r="N250" s="194"/>
      <c r="O250" s="194"/>
      <c r="P250" s="194"/>
      <c r="Q250" s="194"/>
      <c r="R250" s="194"/>
      <c r="S250" s="194"/>
      <c r="T250" s="194"/>
      <c r="U250" s="194"/>
      <c r="V250" s="194"/>
      <c r="W250" s="194"/>
      <c r="X250" s="194"/>
      <c r="Y250" s="194"/>
      <c r="Z250" s="194"/>
      <c r="AA250" s="194"/>
      <c r="AB250" s="194"/>
      <c r="AC250" s="194"/>
      <c r="AD250" s="194"/>
    </row>
    <row r="251" ht="15.75" customHeight="1">
      <c r="A251" s="194"/>
      <c r="B251" s="194"/>
      <c r="C251" s="194"/>
      <c r="D251" s="194"/>
      <c r="E251" s="194"/>
      <c r="F251" s="194"/>
      <c r="G251" s="429"/>
      <c r="H251" s="194"/>
      <c r="I251" s="194"/>
      <c r="J251" s="194"/>
      <c r="K251" s="194"/>
      <c r="L251" s="194"/>
      <c r="M251" s="194"/>
      <c r="N251" s="194"/>
      <c r="O251" s="194"/>
      <c r="P251" s="194"/>
      <c r="Q251" s="194"/>
      <c r="R251" s="194"/>
      <c r="S251" s="194"/>
      <c r="T251" s="194"/>
      <c r="U251" s="194"/>
      <c r="V251" s="194"/>
      <c r="W251" s="194"/>
      <c r="X251" s="194"/>
      <c r="Y251" s="194"/>
      <c r="Z251" s="194"/>
      <c r="AA251" s="194"/>
      <c r="AB251" s="194"/>
      <c r="AC251" s="194"/>
      <c r="AD251" s="194"/>
    </row>
    <row r="252" ht="15.75" customHeight="1">
      <c r="A252" s="194"/>
      <c r="B252" s="194"/>
      <c r="C252" s="194"/>
      <c r="D252" s="194"/>
      <c r="E252" s="194"/>
      <c r="F252" s="194"/>
      <c r="G252" s="429"/>
      <c r="H252" s="194"/>
      <c r="I252" s="194"/>
      <c r="J252" s="194"/>
      <c r="K252" s="194"/>
      <c r="L252" s="194"/>
      <c r="M252" s="194"/>
      <c r="N252" s="194"/>
      <c r="O252" s="194"/>
      <c r="P252" s="194"/>
      <c r="Q252" s="194"/>
      <c r="R252" s="194"/>
      <c r="S252" s="194"/>
      <c r="T252" s="194"/>
      <c r="U252" s="194"/>
      <c r="V252" s="194"/>
      <c r="W252" s="194"/>
      <c r="X252" s="194"/>
      <c r="Y252" s="194"/>
      <c r="Z252" s="194"/>
      <c r="AA252" s="194"/>
      <c r="AB252" s="194"/>
      <c r="AC252" s="194"/>
      <c r="AD252" s="194"/>
    </row>
    <row r="253" ht="15.75" customHeight="1">
      <c r="A253" s="194"/>
      <c r="B253" s="194"/>
      <c r="C253" s="194"/>
      <c r="D253" s="194"/>
      <c r="E253" s="194"/>
      <c r="F253" s="194"/>
      <c r="G253" s="429"/>
      <c r="H253" s="194"/>
      <c r="I253" s="194"/>
      <c r="J253" s="194"/>
      <c r="K253" s="194"/>
      <c r="L253" s="194"/>
      <c r="M253" s="194"/>
      <c r="N253" s="194"/>
      <c r="O253" s="194"/>
      <c r="P253" s="194"/>
      <c r="Q253" s="194"/>
      <c r="R253" s="194"/>
      <c r="S253" s="194"/>
      <c r="T253" s="194"/>
      <c r="U253" s="194"/>
      <c r="V253" s="194"/>
      <c r="W253" s="194"/>
      <c r="X253" s="194"/>
      <c r="Y253" s="194"/>
      <c r="Z253" s="194"/>
      <c r="AA253" s="194"/>
      <c r="AB253" s="194"/>
      <c r="AC253" s="194"/>
      <c r="AD253" s="194"/>
    </row>
    <row r="254" ht="15.75" customHeight="1">
      <c r="A254" s="194"/>
      <c r="B254" s="194"/>
      <c r="C254" s="194"/>
      <c r="D254" s="194"/>
      <c r="E254" s="194"/>
      <c r="F254" s="194"/>
      <c r="G254" s="429"/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4"/>
      <c r="S254" s="194"/>
      <c r="T254" s="194"/>
      <c r="U254" s="194"/>
      <c r="V254" s="194"/>
      <c r="W254" s="194"/>
      <c r="X254" s="194"/>
      <c r="Y254" s="194"/>
      <c r="Z254" s="194"/>
      <c r="AA254" s="194"/>
      <c r="AB254" s="194"/>
      <c r="AC254" s="194"/>
      <c r="AD254" s="194"/>
    </row>
    <row r="255" ht="15.75" customHeight="1">
      <c r="A255" s="194"/>
      <c r="B255" s="194"/>
      <c r="C255" s="194"/>
      <c r="D255" s="194"/>
      <c r="E255" s="194"/>
      <c r="F255" s="194"/>
      <c r="G255" s="429"/>
      <c r="H255" s="194"/>
      <c r="I255" s="194"/>
      <c r="J255" s="194"/>
      <c r="K255" s="194"/>
      <c r="L255" s="194"/>
      <c r="M255" s="194"/>
      <c r="N255" s="194"/>
      <c r="O255" s="194"/>
      <c r="P255" s="194"/>
      <c r="Q255" s="194"/>
      <c r="R255" s="194"/>
      <c r="S255" s="194"/>
      <c r="T255" s="194"/>
      <c r="U255" s="194"/>
      <c r="V255" s="194"/>
      <c r="W255" s="194"/>
      <c r="X255" s="194"/>
      <c r="Y255" s="194"/>
      <c r="Z255" s="194"/>
      <c r="AA255" s="194"/>
      <c r="AB255" s="194"/>
      <c r="AC255" s="194"/>
      <c r="AD255" s="194"/>
    </row>
    <row r="256" ht="15.75" customHeight="1">
      <c r="A256" s="194"/>
      <c r="B256" s="194"/>
      <c r="C256" s="194"/>
      <c r="D256" s="194"/>
      <c r="E256" s="194"/>
      <c r="F256" s="194"/>
      <c r="G256" s="429"/>
      <c r="H256" s="194"/>
      <c r="I256" s="194"/>
      <c r="J256" s="194"/>
      <c r="K256" s="194"/>
      <c r="L256" s="194"/>
      <c r="M256" s="194"/>
      <c r="N256" s="194"/>
      <c r="O256" s="194"/>
      <c r="P256" s="194"/>
      <c r="Q256" s="194"/>
      <c r="R256" s="194"/>
      <c r="S256" s="194"/>
      <c r="T256" s="194"/>
      <c r="U256" s="194"/>
      <c r="V256" s="194"/>
      <c r="W256" s="194"/>
      <c r="X256" s="194"/>
      <c r="Y256" s="194"/>
      <c r="Z256" s="194"/>
      <c r="AA256" s="194"/>
      <c r="AB256" s="194"/>
      <c r="AC256" s="194"/>
      <c r="AD256" s="194"/>
    </row>
    <row r="257" ht="15.75" customHeight="1">
      <c r="A257" s="194"/>
      <c r="B257" s="194"/>
      <c r="C257" s="194"/>
      <c r="D257" s="194"/>
      <c r="E257" s="194"/>
      <c r="F257" s="194"/>
      <c r="G257" s="429"/>
      <c r="H257" s="194"/>
      <c r="I257" s="194"/>
      <c r="J257" s="194"/>
      <c r="K257" s="194"/>
      <c r="L257" s="194"/>
      <c r="M257" s="194"/>
      <c r="N257" s="194"/>
      <c r="O257" s="194"/>
      <c r="P257" s="194"/>
      <c r="Q257" s="194"/>
      <c r="R257" s="194"/>
      <c r="S257" s="194"/>
      <c r="T257" s="194"/>
      <c r="U257" s="194"/>
      <c r="V257" s="194"/>
      <c r="W257" s="194"/>
      <c r="X257" s="194"/>
      <c r="Y257" s="194"/>
      <c r="Z257" s="194"/>
      <c r="AA257" s="194"/>
      <c r="AB257" s="194"/>
      <c r="AC257" s="194"/>
      <c r="AD257" s="194"/>
    </row>
    <row r="258" ht="15.75" customHeight="1">
      <c r="A258" s="194"/>
      <c r="B258" s="194"/>
      <c r="C258" s="194"/>
      <c r="D258" s="194"/>
      <c r="E258" s="194"/>
      <c r="F258" s="194"/>
      <c r="G258" s="429"/>
      <c r="H258" s="194"/>
      <c r="I258" s="194"/>
      <c r="J258" s="194"/>
      <c r="K258" s="194"/>
      <c r="L258" s="194"/>
      <c r="M258" s="194"/>
      <c r="N258" s="194"/>
      <c r="O258" s="194"/>
      <c r="P258" s="194"/>
      <c r="Q258" s="194"/>
      <c r="R258" s="194"/>
      <c r="S258" s="194"/>
      <c r="T258" s="194"/>
      <c r="U258" s="194"/>
      <c r="V258" s="194"/>
      <c r="W258" s="194"/>
      <c r="X258" s="194"/>
      <c r="Y258" s="194"/>
      <c r="Z258" s="194"/>
      <c r="AA258" s="194"/>
      <c r="AB258" s="194"/>
      <c r="AC258" s="194"/>
      <c r="AD258" s="194"/>
    </row>
    <row r="259" ht="15.75" customHeight="1">
      <c r="A259" s="194"/>
      <c r="B259" s="194"/>
      <c r="C259" s="194"/>
      <c r="D259" s="194"/>
      <c r="E259" s="194"/>
      <c r="F259" s="194"/>
      <c r="G259" s="429"/>
      <c r="H259" s="194"/>
      <c r="I259" s="194"/>
      <c r="J259" s="194"/>
      <c r="K259" s="194"/>
      <c r="L259" s="194"/>
      <c r="M259" s="194"/>
      <c r="N259" s="194"/>
      <c r="O259" s="194"/>
      <c r="P259" s="194"/>
      <c r="Q259" s="194"/>
      <c r="R259" s="194"/>
      <c r="S259" s="194"/>
      <c r="T259" s="194"/>
      <c r="U259" s="194"/>
      <c r="V259" s="194"/>
      <c r="W259" s="194"/>
      <c r="X259" s="194"/>
      <c r="Y259" s="194"/>
      <c r="Z259" s="194"/>
      <c r="AA259" s="194"/>
      <c r="AB259" s="194"/>
      <c r="AC259" s="194"/>
      <c r="AD259" s="194"/>
    </row>
    <row r="260" ht="15.75" customHeight="1">
      <c r="A260" s="194"/>
      <c r="B260" s="194"/>
      <c r="C260" s="194"/>
      <c r="D260" s="194"/>
      <c r="E260" s="194"/>
      <c r="F260" s="194"/>
      <c r="G260" s="429"/>
      <c r="H260" s="194"/>
      <c r="I260" s="194"/>
      <c r="J260" s="194"/>
      <c r="K260" s="194"/>
      <c r="L260" s="194"/>
      <c r="M260" s="194"/>
      <c r="N260" s="194"/>
      <c r="O260" s="194"/>
      <c r="P260" s="194"/>
      <c r="Q260" s="194"/>
      <c r="R260" s="194"/>
      <c r="S260" s="194"/>
      <c r="T260" s="194"/>
      <c r="U260" s="194"/>
      <c r="V260" s="194"/>
      <c r="W260" s="194"/>
      <c r="X260" s="194"/>
      <c r="Y260" s="194"/>
      <c r="Z260" s="194"/>
      <c r="AA260" s="194"/>
      <c r="AB260" s="194"/>
      <c r="AC260" s="194"/>
      <c r="AD260" s="194"/>
    </row>
    <row r="261" ht="15.75" customHeight="1">
      <c r="A261" s="194"/>
      <c r="B261" s="194"/>
      <c r="C261" s="194"/>
      <c r="D261" s="194"/>
      <c r="E261" s="194"/>
      <c r="F261" s="194"/>
      <c r="G261" s="429"/>
      <c r="H261" s="194"/>
      <c r="I261" s="194"/>
      <c r="J261" s="194"/>
      <c r="K261" s="194"/>
      <c r="L261" s="194"/>
      <c r="M261" s="194"/>
      <c r="N261" s="194"/>
      <c r="O261" s="194"/>
      <c r="P261" s="194"/>
      <c r="Q261" s="194"/>
      <c r="R261" s="194"/>
      <c r="S261" s="194"/>
      <c r="T261" s="194"/>
      <c r="U261" s="194"/>
      <c r="V261" s="194"/>
      <c r="W261" s="194"/>
      <c r="X261" s="194"/>
      <c r="Y261" s="194"/>
      <c r="Z261" s="194"/>
      <c r="AA261" s="194"/>
      <c r="AB261" s="194"/>
      <c r="AC261" s="194"/>
      <c r="AD261" s="194"/>
    </row>
    <row r="262" ht="15.75" customHeight="1">
      <c r="A262" s="194"/>
      <c r="B262" s="194"/>
      <c r="C262" s="194"/>
      <c r="D262" s="194"/>
      <c r="E262" s="194"/>
      <c r="F262" s="194"/>
      <c r="G262" s="429"/>
      <c r="H262" s="194"/>
      <c r="I262" s="194"/>
      <c r="J262" s="194"/>
      <c r="K262" s="194"/>
      <c r="L262" s="194"/>
      <c r="M262" s="194"/>
      <c r="N262" s="194"/>
      <c r="O262" s="194"/>
      <c r="P262" s="194"/>
      <c r="Q262" s="194"/>
      <c r="R262" s="194"/>
      <c r="S262" s="194"/>
      <c r="T262" s="194"/>
      <c r="U262" s="194"/>
      <c r="V262" s="194"/>
      <c r="W262" s="194"/>
      <c r="X262" s="194"/>
      <c r="Y262" s="194"/>
      <c r="Z262" s="194"/>
      <c r="AA262" s="194"/>
      <c r="AB262" s="194"/>
      <c r="AC262" s="194"/>
      <c r="AD262" s="194"/>
    </row>
    <row r="263" ht="15.75" customHeight="1">
      <c r="A263" s="194"/>
      <c r="B263" s="194"/>
      <c r="C263" s="194"/>
      <c r="D263" s="194"/>
      <c r="E263" s="194"/>
      <c r="F263" s="194"/>
      <c r="G263" s="429"/>
      <c r="H263" s="194"/>
      <c r="I263" s="194"/>
      <c r="J263" s="194"/>
      <c r="K263" s="194"/>
      <c r="L263" s="194"/>
      <c r="M263" s="194"/>
      <c r="N263" s="194"/>
      <c r="O263" s="194"/>
      <c r="P263" s="194"/>
      <c r="Q263" s="194"/>
      <c r="R263" s="194"/>
      <c r="S263" s="194"/>
      <c r="T263" s="194"/>
      <c r="U263" s="194"/>
      <c r="V263" s="194"/>
      <c r="W263" s="194"/>
      <c r="X263" s="194"/>
      <c r="Y263" s="194"/>
      <c r="Z263" s="194"/>
      <c r="AA263" s="194"/>
      <c r="AB263" s="194"/>
      <c r="AC263" s="194"/>
      <c r="AD263" s="194"/>
    </row>
    <row r="264" ht="15.75" customHeight="1">
      <c r="A264" s="194"/>
      <c r="B264" s="194"/>
      <c r="C264" s="194"/>
      <c r="D264" s="194"/>
      <c r="E264" s="194"/>
      <c r="F264" s="194"/>
      <c r="G264" s="429"/>
      <c r="H264" s="194"/>
      <c r="I264" s="194"/>
      <c r="J264" s="194"/>
      <c r="K264" s="194"/>
      <c r="L264" s="194"/>
      <c r="M264" s="194"/>
      <c r="N264" s="194"/>
      <c r="O264" s="194"/>
      <c r="P264" s="194"/>
      <c r="Q264" s="194"/>
      <c r="R264" s="194"/>
      <c r="S264" s="194"/>
      <c r="T264" s="194"/>
      <c r="U264" s="194"/>
      <c r="V264" s="194"/>
      <c r="W264" s="194"/>
      <c r="X264" s="194"/>
      <c r="Y264" s="194"/>
      <c r="Z264" s="194"/>
      <c r="AA264" s="194"/>
      <c r="AB264" s="194"/>
      <c r="AC264" s="194"/>
      <c r="AD264" s="194"/>
    </row>
    <row r="265" ht="15.75" customHeight="1">
      <c r="A265" s="194"/>
      <c r="B265" s="194"/>
      <c r="C265" s="194"/>
      <c r="D265" s="194"/>
      <c r="E265" s="194"/>
      <c r="F265" s="194"/>
      <c r="G265" s="429"/>
      <c r="H265" s="194"/>
      <c r="I265" s="194"/>
      <c r="J265" s="194"/>
      <c r="K265" s="194"/>
      <c r="L265" s="194"/>
      <c r="M265" s="194"/>
      <c r="N265" s="194"/>
      <c r="O265" s="194"/>
      <c r="P265" s="194"/>
      <c r="Q265" s="194"/>
      <c r="R265" s="194"/>
      <c r="S265" s="194"/>
      <c r="T265" s="194"/>
      <c r="U265" s="194"/>
      <c r="V265" s="194"/>
      <c r="W265" s="194"/>
      <c r="X265" s="194"/>
      <c r="Y265" s="194"/>
      <c r="Z265" s="194"/>
      <c r="AA265" s="194"/>
      <c r="AB265" s="194"/>
      <c r="AC265" s="194"/>
      <c r="AD265" s="194"/>
    </row>
    <row r="266" ht="15.75" customHeight="1">
      <c r="A266" s="194"/>
      <c r="B266" s="194"/>
      <c r="C266" s="194"/>
      <c r="D266" s="194"/>
      <c r="E266" s="194"/>
      <c r="F266" s="194"/>
      <c r="G266" s="429"/>
      <c r="H266" s="194"/>
      <c r="I266" s="194"/>
      <c r="J266" s="194"/>
      <c r="K266" s="194"/>
      <c r="L266" s="194"/>
      <c r="M266" s="194"/>
      <c r="N266" s="194"/>
      <c r="O266" s="194"/>
      <c r="P266" s="194"/>
      <c r="Q266" s="194"/>
      <c r="R266" s="194"/>
      <c r="S266" s="194"/>
      <c r="T266" s="194"/>
      <c r="U266" s="194"/>
      <c r="V266" s="194"/>
      <c r="W266" s="194"/>
      <c r="X266" s="194"/>
      <c r="Y266" s="194"/>
      <c r="Z266" s="194"/>
      <c r="AA266" s="194"/>
      <c r="AB266" s="194"/>
      <c r="AC266" s="194"/>
      <c r="AD266" s="194"/>
    </row>
    <row r="267" ht="15.75" customHeight="1">
      <c r="A267" s="194"/>
      <c r="B267" s="194"/>
      <c r="C267" s="194"/>
      <c r="D267" s="194"/>
      <c r="E267" s="194"/>
      <c r="F267" s="194"/>
      <c r="G267" s="429"/>
      <c r="H267" s="194"/>
      <c r="I267" s="194"/>
      <c r="J267" s="194"/>
      <c r="K267" s="194"/>
      <c r="L267" s="194"/>
      <c r="M267" s="194"/>
      <c r="N267" s="194"/>
      <c r="O267" s="194"/>
      <c r="P267" s="194"/>
      <c r="Q267" s="194"/>
      <c r="R267" s="194"/>
      <c r="S267" s="194"/>
      <c r="T267" s="194"/>
      <c r="U267" s="194"/>
      <c r="V267" s="194"/>
      <c r="W267" s="194"/>
      <c r="X267" s="194"/>
      <c r="Y267" s="194"/>
      <c r="Z267" s="194"/>
      <c r="AA267" s="194"/>
      <c r="AB267" s="194"/>
      <c r="AC267" s="194"/>
      <c r="AD267" s="194"/>
    </row>
    <row r="268" ht="15.75" customHeight="1">
      <c r="A268" s="194"/>
      <c r="B268" s="194"/>
      <c r="C268" s="194"/>
      <c r="D268" s="194"/>
      <c r="E268" s="194"/>
      <c r="F268" s="194"/>
      <c r="G268" s="429"/>
      <c r="H268" s="194"/>
      <c r="I268" s="194"/>
      <c r="J268" s="194"/>
      <c r="K268" s="194"/>
      <c r="L268" s="194"/>
      <c r="M268" s="194"/>
      <c r="N268" s="194"/>
      <c r="O268" s="194"/>
      <c r="P268" s="194"/>
      <c r="Q268" s="194"/>
      <c r="R268" s="194"/>
      <c r="S268" s="194"/>
      <c r="T268" s="194"/>
      <c r="U268" s="194"/>
      <c r="V268" s="194"/>
      <c r="W268" s="194"/>
      <c r="X268" s="194"/>
      <c r="Y268" s="194"/>
      <c r="Z268" s="194"/>
      <c r="AA268" s="194"/>
      <c r="AB268" s="194"/>
      <c r="AC268" s="194"/>
      <c r="AD268" s="194"/>
    </row>
    <row r="269" ht="15.75" customHeight="1">
      <c r="A269" s="194"/>
      <c r="B269" s="194"/>
      <c r="C269" s="194"/>
      <c r="D269" s="194"/>
      <c r="E269" s="194"/>
      <c r="F269" s="194"/>
      <c r="G269" s="429"/>
      <c r="H269" s="194"/>
      <c r="I269" s="194"/>
      <c r="J269" s="194"/>
      <c r="K269" s="194"/>
      <c r="L269" s="194"/>
      <c r="M269" s="194"/>
      <c r="N269" s="194"/>
      <c r="O269" s="194"/>
      <c r="P269" s="194"/>
      <c r="Q269" s="194"/>
      <c r="R269" s="194"/>
      <c r="S269" s="194"/>
      <c r="T269" s="194"/>
      <c r="U269" s="194"/>
      <c r="V269" s="194"/>
      <c r="W269" s="194"/>
      <c r="X269" s="194"/>
      <c r="Y269" s="194"/>
      <c r="Z269" s="194"/>
      <c r="AA269" s="194"/>
      <c r="AB269" s="194"/>
      <c r="AC269" s="194"/>
      <c r="AD269" s="194"/>
    </row>
    <row r="270" ht="15.75" customHeight="1">
      <c r="A270" s="194"/>
      <c r="B270" s="194"/>
      <c r="C270" s="194"/>
      <c r="D270" s="194"/>
      <c r="E270" s="194"/>
      <c r="F270" s="194"/>
      <c r="G270" s="429"/>
      <c r="H270" s="194"/>
      <c r="I270" s="194"/>
      <c r="J270" s="194"/>
      <c r="K270" s="194"/>
      <c r="L270" s="194"/>
      <c r="M270" s="194"/>
      <c r="N270" s="194"/>
      <c r="O270" s="194"/>
      <c r="P270" s="194"/>
      <c r="Q270" s="194"/>
      <c r="R270" s="194"/>
      <c r="S270" s="194"/>
      <c r="T270" s="194"/>
      <c r="U270" s="194"/>
      <c r="V270" s="194"/>
      <c r="W270" s="194"/>
      <c r="X270" s="194"/>
      <c r="Y270" s="194"/>
      <c r="Z270" s="194"/>
      <c r="AA270" s="194"/>
      <c r="AB270" s="194"/>
      <c r="AC270" s="194"/>
      <c r="AD270" s="194"/>
    </row>
    <row r="271" ht="15.75" customHeight="1">
      <c r="A271" s="194"/>
      <c r="B271" s="194"/>
      <c r="C271" s="194"/>
      <c r="D271" s="194"/>
      <c r="E271" s="194"/>
      <c r="F271" s="194"/>
      <c r="G271" s="429"/>
      <c r="H271" s="194"/>
      <c r="I271" s="194"/>
      <c r="J271" s="194"/>
      <c r="K271" s="194"/>
      <c r="L271" s="194"/>
      <c r="M271" s="194"/>
      <c r="N271" s="194"/>
      <c r="O271" s="194"/>
      <c r="P271" s="194"/>
      <c r="Q271" s="194"/>
      <c r="R271" s="194"/>
      <c r="S271" s="194"/>
      <c r="T271" s="194"/>
      <c r="U271" s="194"/>
      <c r="V271" s="194"/>
      <c r="W271" s="194"/>
      <c r="X271" s="194"/>
      <c r="Y271" s="194"/>
      <c r="Z271" s="194"/>
      <c r="AA271" s="194"/>
      <c r="AB271" s="194"/>
      <c r="AC271" s="194"/>
      <c r="AD271" s="194"/>
    </row>
    <row r="272" ht="15.75" customHeight="1">
      <c r="A272" s="194"/>
      <c r="B272" s="194"/>
      <c r="C272" s="194"/>
      <c r="D272" s="194"/>
      <c r="E272" s="194"/>
      <c r="F272" s="194"/>
      <c r="G272" s="429"/>
      <c r="H272" s="194"/>
      <c r="I272" s="194"/>
      <c r="J272" s="194"/>
      <c r="K272" s="194"/>
      <c r="L272" s="194"/>
      <c r="M272" s="194"/>
      <c r="N272" s="194"/>
      <c r="O272" s="194"/>
      <c r="P272" s="194"/>
      <c r="Q272" s="194"/>
      <c r="R272" s="194"/>
      <c r="S272" s="194"/>
      <c r="T272" s="194"/>
      <c r="U272" s="194"/>
      <c r="V272" s="194"/>
      <c r="W272" s="194"/>
      <c r="X272" s="194"/>
      <c r="Y272" s="194"/>
      <c r="Z272" s="194"/>
      <c r="AA272" s="194"/>
      <c r="AB272" s="194"/>
      <c r="AC272" s="194"/>
      <c r="AD272" s="194"/>
    </row>
    <row r="273" ht="15.75" customHeight="1">
      <c r="A273" s="194"/>
      <c r="B273" s="194"/>
      <c r="C273" s="194"/>
      <c r="D273" s="194"/>
      <c r="E273" s="194"/>
      <c r="F273" s="194"/>
      <c r="G273" s="429"/>
      <c r="H273" s="194"/>
      <c r="I273" s="194"/>
      <c r="J273" s="194"/>
      <c r="K273" s="194"/>
      <c r="L273" s="194"/>
      <c r="M273" s="194"/>
      <c r="N273" s="194"/>
      <c r="O273" s="194"/>
      <c r="P273" s="194"/>
      <c r="Q273" s="194"/>
      <c r="R273" s="194"/>
      <c r="S273" s="194"/>
      <c r="T273" s="194"/>
      <c r="U273" s="194"/>
      <c r="V273" s="194"/>
      <c r="W273" s="194"/>
      <c r="X273" s="194"/>
      <c r="Y273" s="194"/>
      <c r="Z273" s="194"/>
      <c r="AA273" s="194"/>
      <c r="AB273" s="194"/>
      <c r="AC273" s="194"/>
      <c r="AD273" s="194"/>
    </row>
    <row r="274" ht="15.75" customHeight="1">
      <c r="A274" s="194"/>
      <c r="B274" s="194"/>
      <c r="C274" s="194"/>
      <c r="D274" s="194"/>
      <c r="E274" s="194"/>
      <c r="F274" s="194"/>
      <c r="G274" s="429"/>
      <c r="H274" s="194"/>
      <c r="I274" s="194"/>
      <c r="J274" s="194"/>
      <c r="K274" s="194"/>
      <c r="L274" s="194"/>
      <c r="M274" s="194"/>
      <c r="N274" s="194"/>
      <c r="O274" s="194"/>
      <c r="P274" s="194"/>
      <c r="Q274" s="194"/>
      <c r="R274" s="194"/>
      <c r="S274" s="194"/>
      <c r="T274" s="194"/>
      <c r="U274" s="194"/>
      <c r="V274" s="194"/>
      <c r="W274" s="194"/>
      <c r="X274" s="194"/>
      <c r="Y274" s="194"/>
      <c r="Z274" s="194"/>
      <c r="AA274" s="194"/>
      <c r="AB274" s="194"/>
      <c r="AC274" s="194"/>
      <c r="AD274" s="194"/>
    </row>
    <row r="275" ht="15.75" customHeight="1">
      <c r="A275" s="194"/>
      <c r="B275" s="194"/>
      <c r="C275" s="194"/>
      <c r="D275" s="194"/>
      <c r="E275" s="194"/>
      <c r="F275" s="194"/>
      <c r="G275" s="429"/>
      <c r="H275" s="194"/>
      <c r="I275" s="194"/>
      <c r="J275" s="194"/>
      <c r="K275" s="194"/>
      <c r="L275" s="194"/>
      <c r="M275" s="194"/>
      <c r="N275" s="194"/>
      <c r="O275" s="194"/>
      <c r="P275" s="194"/>
      <c r="Q275" s="194"/>
      <c r="R275" s="194"/>
      <c r="S275" s="194"/>
      <c r="T275" s="194"/>
      <c r="U275" s="194"/>
      <c r="V275" s="194"/>
      <c r="W275" s="194"/>
      <c r="X275" s="194"/>
      <c r="Y275" s="194"/>
      <c r="Z275" s="194"/>
      <c r="AA275" s="194"/>
      <c r="AB275" s="194"/>
      <c r="AC275" s="194"/>
      <c r="AD275" s="194"/>
    </row>
    <row r="276" ht="15.75" customHeight="1">
      <c r="A276" s="194"/>
      <c r="B276" s="194"/>
      <c r="C276" s="194"/>
      <c r="D276" s="194"/>
      <c r="E276" s="194"/>
      <c r="F276" s="194"/>
      <c r="G276" s="429"/>
      <c r="H276" s="194"/>
      <c r="I276" s="194"/>
      <c r="J276" s="194"/>
      <c r="K276" s="194"/>
      <c r="L276" s="194"/>
      <c r="M276" s="194"/>
      <c r="N276" s="194"/>
      <c r="O276" s="194"/>
      <c r="P276" s="194"/>
      <c r="Q276" s="194"/>
      <c r="R276" s="194"/>
      <c r="S276" s="194"/>
      <c r="T276" s="194"/>
      <c r="U276" s="194"/>
      <c r="V276" s="194"/>
      <c r="W276" s="194"/>
      <c r="X276" s="194"/>
      <c r="Y276" s="194"/>
      <c r="Z276" s="194"/>
      <c r="AA276" s="194"/>
      <c r="AB276" s="194"/>
      <c r="AC276" s="194"/>
      <c r="AD276" s="194"/>
    </row>
    <row r="277" ht="15.75" customHeight="1">
      <c r="A277" s="194"/>
      <c r="B277" s="194"/>
      <c r="C277" s="194"/>
      <c r="D277" s="194"/>
      <c r="E277" s="194"/>
      <c r="F277" s="194"/>
      <c r="G277" s="429"/>
      <c r="H277" s="194"/>
      <c r="I277" s="194"/>
      <c r="J277" s="194"/>
      <c r="K277" s="194"/>
      <c r="L277" s="194"/>
      <c r="M277" s="194"/>
      <c r="N277" s="194"/>
      <c r="O277" s="194"/>
      <c r="P277" s="194"/>
      <c r="Q277" s="194"/>
      <c r="R277" s="194"/>
      <c r="S277" s="194"/>
      <c r="T277" s="194"/>
      <c r="U277" s="194"/>
      <c r="V277" s="194"/>
      <c r="W277" s="194"/>
      <c r="X277" s="194"/>
      <c r="Y277" s="194"/>
      <c r="Z277" s="194"/>
      <c r="AA277" s="194"/>
      <c r="AB277" s="194"/>
      <c r="AC277" s="194"/>
      <c r="AD277" s="194"/>
    </row>
    <row r="278" ht="15.75" customHeight="1">
      <c r="A278" s="194"/>
      <c r="B278" s="194"/>
      <c r="C278" s="194"/>
      <c r="D278" s="194"/>
      <c r="E278" s="194"/>
      <c r="F278" s="194"/>
      <c r="G278" s="429"/>
      <c r="H278" s="194"/>
      <c r="I278" s="194"/>
      <c r="J278" s="194"/>
      <c r="K278" s="194"/>
      <c r="L278" s="194"/>
      <c r="M278" s="194"/>
      <c r="N278" s="194"/>
      <c r="O278" s="194"/>
      <c r="P278" s="194"/>
      <c r="Q278" s="194"/>
      <c r="R278" s="194"/>
      <c r="S278" s="194"/>
      <c r="T278" s="194"/>
      <c r="U278" s="194"/>
      <c r="V278" s="194"/>
      <c r="W278" s="194"/>
      <c r="X278" s="194"/>
      <c r="Y278" s="194"/>
      <c r="Z278" s="194"/>
      <c r="AA278" s="194"/>
      <c r="AB278" s="194"/>
      <c r="AC278" s="194"/>
      <c r="AD278" s="194"/>
    </row>
    <row r="279" ht="15.75" customHeight="1">
      <c r="A279" s="194"/>
      <c r="B279" s="194"/>
      <c r="C279" s="194"/>
      <c r="D279" s="194"/>
      <c r="E279" s="194"/>
      <c r="F279" s="194"/>
      <c r="G279" s="429"/>
      <c r="H279" s="194"/>
      <c r="I279" s="194"/>
      <c r="J279" s="194"/>
      <c r="K279" s="194"/>
      <c r="L279" s="194"/>
      <c r="M279" s="194"/>
      <c r="N279" s="194"/>
      <c r="O279" s="194"/>
      <c r="P279" s="194"/>
      <c r="Q279" s="194"/>
      <c r="R279" s="194"/>
      <c r="S279" s="194"/>
      <c r="T279" s="194"/>
      <c r="U279" s="194"/>
      <c r="V279" s="194"/>
      <c r="W279" s="194"/>
      <c r="X279" s="194"/>
      <c r="Y279" s="194"/>
      <c r="Z279" s="194"/>
      <c r="AA279" s="194"/>
      <c r="AB279" s="194"/>
      <c r="AC279" s="194"/>
      <c r="AD279" s="194"/>
    </row>
    <row r="280" ht="15.75" customHeight="1">
      <c r="A280" s="194"/>
      <c r="B280" s="194"/>
      <c r="C280" s="194"/>
      <c r="D280" s="194"/>
      <c r="E280" s="194"/>
      <c r="F280" s="194"/>
      <c r="G280" s="429"/>
      <c r="H280" s="194"/>
      <c r="I280" s="194"/>
      <c r="J280" s="194"/>
      <c r="K280" s="194"/>
      <c r="L280" s="194"/>
      <c r="M280" s="194"/>
      <c r="N280" s="194"/>
      <c r="O280" s="194"/>
      <c r="P280" s="194"/>
      <c r="Q280" s="194"/>
      <c r="R280" s="194"/>
      <c r="S280" s="194"/>
      <c r="T280" s="194"/>
      <c r="U280" s="194"/>
      <c r="V280" s="194"/>
      <c r="W280" s="194"/>
      <c r="X280" s="194"/>
      <c r="Y280" s="194"/>
      <c r="Z280" s="194"/>
      <c r="AA280" s="194"/>
      <c r="AB280" s="194"/>
      <c r="AC280" s="194"/>
      <c r="AD280" s="194"/>
    </row>
    <row r="281" ht="15.75" customHeight="1">
      <c r="A281" s="194"/>
      <c r="B281" s="194"/>
      <c r="C281" s="194"/>
      <c r="D281" s="194"/>
      <c r="E281" s="194"/>
      <c r="F281" s="194"/>
      <c r="G281" s="429"/>
      <c r="H281" s="194"/>
      <c r="I281" s="194"/>
      <c r="J281" s="194"/>
      <c r="K281" s="194"/>
      <c r="L281" s="194"/>
      <c r="M281" s="194"/>
      <c r="N281" s="194"/>
      <c r="O281" s="194"/>
      <c r="P281" s="194"/>
      <c r="Q281" s="194"/>
      <c r="R281" s="194"/>
      <c r="S281" s="194"/>
      <c r="T281" s="194"/>
      <c r="U281" s="194"/>
      <c r="V281" s="194"/>
      <c r="W281" s="194"/>
      <c r="X281" s="194"/>
      <c r="Y281" s="194"/>
      <c r="Z281" s="194"/>
      <c r="AA281" s="194"/>
      <c r="AB281" s="194"/>
      <c r="AC281" s="194"/>
      <c r="AD281" s="194"/>
    </row>
    <row r="282" ht="15.75" customHeight="1">
      <c r="A282" s="194"/>
      <c r="B282" s="194"/>
      <c r="C282" s="194"/>
      <c r="D282" s="194"/>
      <c r="E282" s="194"/>
      <c r="F282" s="194"/>
      <c r="G282" s="429"/>
      <c r="H282" s="194"/>
      <c r="I282" s="194"/>
      <c r="J282" s="194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4"/>
      <c r="AA282" s="194"/>
      <c r="AB282" s="194"/>
      <c r="AC282" s="194"/>
      <c r="AD282" s="194"/>
    </row>
    <row r="283" ht="15.75" customHeight="1">
      <c r="A283" s="194"/>
      <c r="B283" s="194"/>
      <c r="C283" s="194"/>
      <c r="D283" s="194"/>
      <c r="E283" s="194"/>
      <c r="F283" s="194"/>
      <c r="G283" s="429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4"/>
      <c r="AA283" s="194"/>
      <c r="AB283" s="194"/>
      <c r="AC283" s="194"/>
      <c r="AD283" s="194"/>
    </row>
    <row r="284" ht="15.75" customHeight="1">
      <c r="A284" s="194"/>
      <c r="B284" s="194"/>
      <c r="C284" s="194"/>
      <c r="D284" s="194"/>
      <c r="E284" s="194"/>
      <c r="F284" s="194"/>
      <c r="G284" s="429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4"/>
      <c r="AA284" s="194"/>
      <c r="AB284" s="194"/>
      <c r="AC284" s="194"/>
      <c r="AD284" s="194"/>
    </row>
    <row r="285" ht="15.75" customHeight="1">
      <c r="A285" s="194"/>
      <c r="B285" s="194"/>
      <c r="C285" s="194"/>
      <c r="D285" s="194"/>
      <c r="E285" s="194"/>
      <c r="F285" s="194"/>
      <c r="G285" s="429"/>
      <c r="H285" s="194"/>
      <c r="I285" s="194"/>
      <c r="J285" s="194"/>
      <c r="K285" s="194"/>
      <c r="L285" s="194"/>
      <c r="M285" s="194"/>
      <c r="N285" s="194"/>
      <c r="O285" s="194"/>
      <c r="P285" s="194"/>
      <c r="Q285" s="194"/>
      <c r="R285" s="194"/>
      <c r="S285" s="194"/>
      <c r="T285" s="194"/>
      <c r="U285" s="194"/>
      <c r="V285" s="194"/>
      <c r="W285" s="194"/>
      <c r="X285" s="194"/>
      <c r="Y285" s="194"/>
      <c r="Z285" s="194"/>
      <c r="AA285" s="194"/>
      <c r="AB285" s="194"/>
      <c r="AC285" s="194"/>
      <c r="AD285" s="194"/>
    </row>
    <row r="286" ht="15.75" customHeight="1">
      <c r="A286" s="194"/>
      <c r="B286" s="194"/>
      <c r="C286" s="194"/>
      <c r="D286" s="194"/>
      <c r="E286" s="194"/>
      <c r="F286" s="194"/>
      <c r="G286" s="429"/>
      <c r="H286" s="194"/>
      <c r="I286" s="194"/>
      <c r="J286" s="194"/>
      <c r="K286" s="194"/>
      <c r="L286" s="194"/>
      <c r="M286" s="194"/>
      <c r="N286" s="194"/>
      <c r="O286" s="194"/>
      <c r="P286" s="194"/>
      <c r="Q286" s="194"/>
      <c r="R286" s="194"/>
      <c r="S286" s="194"/>
      <c r="T286" s="194"/>
      <c r="U286" s="194"/>
      <c r="V286" s="194"/>
      <c r="W286" s="194"/>
      <c r="X286" s="194"/>
      <c r="Y286" s="194"/>
      <c r="Z286" s="194"/>
      <c r="AA286" s="194"/>
      <c r="AB286" s="194"/>
      <c r="AC286" s="194"/>
      <c r="AD286" s="194"/>
    </row>
    <row r="287" ht="15.75" customHeight="1">
      <c r="A287" s="194"/>
      <c r="B287" s="194"/>
      <c r="C287" s="194"/>
      <c r="D287" s="194"/>
      <c r="E287" s="194"/>
      <c r="F287" s="194"/>
      <c r="G287" s="429"/>
      <c r="H287" s="194"/>
      <c r="I287" s="194"/>
      <c r="J287" s="194"/>
      <c r="K287" s="194"/>
      <c r="L287" s="194"/>
      <c r="M287" s="194"/>
      <c r="N287" s="194"/>
      <c r="O287" s="194"/>
      <c r="P287" s="194"/>
      <c r="Q287" s="194"/>
      <c r="R287" s="194"/>
      <c r="S287" s="194"/>
      <c r="T287" s="194"/>
      <c r="U287" s="194"/>
      <c r="V287" s="194"/>
      <c r="W287" s="194"/>
      <c r="X287" s="194"/>
      <c r="Y287" s="194"/>
      <c r="Z287" s="194"/>
      <c r="AA287" s="194"/>
      <c r="AB287" s="194"/>
      <c r="AC287" s="194"/>
      <c r="AD287" s="194"/>
    </row>
    <row r="288" ht="15.75" customHeight="1">
      <c r="A288" s="194"/>
      <c r="B288" s="194"/>
      <c r="C288" s="194"/>
      <c r="D288" s="194"/>
      <c r="E288" s="194"/>
      <c r="F288" s="194"/>
      <c r="G288" s="429"/>
      <c r="H288" s="194"/>
      <c r="I288" s="194"/>
      <c r="J288" s="194"/>
      <c r="K288" s="194"/>
      <c r="L288" s="194"/>
      <c r="M288" s="194"/>
      <c r="N288" s="194"/>
      <c r="O288" s="194"/>
      <c r="P288" s="194"/>
      <c r="Q288" s="194"/>
      <c r="R288" s="194"/>
      <c r="S288" s="194"/>
      <c r="T288" s="194"/>
      <c r="U288" s="194"/>
      <c r="V288" s="194"/>
      <c r="W288" s="194"/>
      <c r="X288" s="194"/>
      <c r="Y288" s="194"/>
      <c r="Z288" s="194"/>
      <c r="AA288" s="194"/>
      <c r="AB288" s="194"/>
      <c r="AC288" s="194"/>
      <c r="AD288" s="194"/>
    </row>
    <row r="289" ht="15.75" customHeight="1">
      <c r="A289" s="194"/>
      <c r="B289" s="194"/>
      <c r="C289" s="194"/>
      <c r="D289" s="194"/>
      <c r="E289" s="194"/>
      <c r="F289" s="194"/>
      <c r="G289" s="429"/>
      <c r="H289" s="194"/>
      <c r="I289" s="194"/>
      <c r="J289" s="194"/>
      <c r="K289" s="194"/>
      <c r="L289" s="194"/>
      <c r="M289" s="194"/>
      <c r="N289" s="194"/>
      <c r="O289" s="194"/>
      <c r="P289" s="194"/>
      <c r="Q289" s="194"/>
      <c r="R289" s="194"/>
      <c r="S289" s="194"/>
      <c r="T289" s="194"/>
      <c r="U289" s="194"/>
      <c r="V289" s="194"/>
      <c r="W289" s="194"/>
      <c r="X289" s="194"/>
      <c r="Y289" s="194"/>
      <c r="Z289" s="194"/>
      <c r="AA289" s="194"/>
      <c r="AB289" s="194"/>
      <c r="AC289" s="194"/>
      <c r="AD289" s="194"/>
    </row>
    <row r="290" ht="15.75" customHeight="1">
      <c r="A290" s="194"/>
      <c r="B290" s="194"/>
      <c r="C290" s="194"/>
      <c r="D290" s="194"/>
      <c r="E290" s="194"/>
      <c r="F290" s="194"/>
      <c r="G290" s="429"/>
      <c r="H290" s="194"/>
      <c r="I290" s="194"/>
      <c r="J290" s="194"/>
      <c r="K290" s="194"/>
      <c r="L290" s="194"/>
      <c r="M290" s="194"/>
      <c r="N290" s="194"/>
      <c r="O290" s="194"/>
      <c r="P290" s="194"/>
      <c r="Q290" s="194"/>
      <c r="R290" s="194"/>
      <c r="S290" s="194"/>
      <c r="T290" s="194"/>
      <c r="U290" s="194"/>
      <c r="V290" s="194"/>
      <c r="W290" s="194"/>
      <c r="X290" s="194"/>
      <c r="Y290" s="194"/>
      <c r="Z290" s="194"/>
      <c r="AA290" s="194"/>
      <c r="AB290" s="194"/>
      <c r="AC290" s="194"/>
      <c r="AD290" s="194"/>
    </row>
    <row r="291" ht="15.75" customHeight="1">
      <c r="A291" s="194"/>
      <c r="B291" s="194"/>
      <c r="C291" s="194"/>
      <c r="D291" s="194"/>
      <c r="E291" s="194"/>
      <c r="F291" s="194"/>
      <c r="G291" s="429"/>
      <c r="H291" s="194"/>
      <c r="I291" s="194"/>
      <c r="J291" s="194"/>
      <c r="K291" s="194"/>
      <c r="L291" s="194"/>
      <c r="M291" s="194"/>
      <c r="N291" s="194"/>
      <c r="O291" s="194"/>
      <c r="P291" s="194"/>
      <c r="Q291" s="194"/>
      <c r="R291" s="194"/>
      <c r="S291" s="194"/>
      <c r="T291" s="194"/>
      <c r="U291" s="194"/>
      <c r="V291" s="194"/>
      <c r="W291" s="194"/>
      <c r="X291" s="194"/>
      <c r="Y291" s="194"/>
      <c r="Z291" s="194"/>
      <c r="AA291" s="194"/>
      <c r="AB291" s="194"/>
      <c r="AC291" s="194"/>
      <c r="AD291" s="194"/>
    </row>
    <row r="292" ht="15.75" customHeight="1">
      <c r="A292" s="194"/>
      <c r="B292" s="194"/>
      <c r="C292" s="194"/>
      <c r="D292" s="194"/>
      <c r="E292" s="194"/>
      <c r="F292" s="194"/>
      <c r="G292" s="429"/>
      <c r="H292" s="194"/>
      <c r="I292" s="194"/>
      <c r="J292" s="194"/>
      <c r="K292" s="194"/>
      <c r="L292" s="194"/>
      <c r="M292" s="194"/>
      <c r="N292" s="194"/>
      <c r="O292" s="194"/>
      <c r="P292" s="194"/>
      <c r="Q292" s="194"/>
      <c r="R292" s="194"/>
      <c r="S292" s="194"/>
      <c r="T292" s="194"/>
      <c r="U292" s="194"/>
      <c r="V292" s="194"/>
      <c r="W292" s="194"/>
      <c r="X292" s="194"/>
      <c r="Y292" s="194"/>
      <c r="Z292" s="194"/>
      <c r="AA292" s="194"/>
      <c r="AB292" s="194"/>
      <c r="AC292" s="194"/>
      <c r="AD292" s="194"/>
    </row>
    <row r="293" ht="15.75" customHeight="1">
      <c r="A293" s="194"/>
      <c r="B293" s="194"/>
      <c r="C293" s="194"/>
      <c r="D293" s="194"/>
      <c r="E293" s="194"/>
      <c r="F293" s="194"/>
      <c r="G293" s="429"/>
      <c r="H293" s="194"/>
      <c r="I293" s="194"/>
      <c r="J293" s="194"/>
      <c r="K293" s="194"/>
      <c r="L293" s="194"/>
      <c r="M293" s="194"/>
      <c r="N293" s="194"/>
      <c r="O293" s="194"/>
      <c r="P293" s="194"/>
      <c r="Q293" s="194"/>
      <c r="R293" s="194"/>
      <c r="S293" s="194"/>
      <c r="T293" s="194"/>
      <c r="U293" s="194"/>
      <c r="V293" s="194"/>
      <c r="W293" s="194"/>
      <c r="X293" s="194"/>
      <c r="Y293" s="194"/>
      <c r="Z293" s="194"/>
      <c r="AA293" s="194"/>
      <c r="AB293" s="194"/>
      <c r="AC293" s="194"/>
      <c r="AD293" s="194"/>
    </row>
    <row r="294" ht="15.75" customHeight="1">
      <c r="A294" s="194"/>
      <c r="B294" s="194"/>
      <c r="C294" s="194"/>
      <c r="D294" s="194"/>
      <c r="E294" s="194"/>
      <c r="F294" s="194"/>
      <c r="G294" s="429"/>
      <c r="H294" s="194"/>
      <c r="I294" s="194"/>
      <c r="J294" s="194"/>
      <c r="K294" s="194"/>
      <c r="L294" s="194"/>
      <c r="M294" s="194"/>
      <c r="N294" s="194"/>
      <c r="O294" s="194"/>
      <c r="P294" s="194"/>
      <c r="Q294" s="194"/>
      <c r="R294" s="194"/>
      <c r="S294" s="194"/>
      <c r="T294" s="194"/>
      <c r="U294" s="194"/>
      <c r="V294" s="194"/>
      <c r="W294" s="194"/>
      <c r="X294" s="194"/>
      <c r="Y294" s="194"/>
      <c r="Z294" s="194"/>
      <c r="AA294" s="194"/>
      <c r="AB294" s="194"/>
      <c r="AC294" s="194"/>
      <c r="AD294" s="194"/>
    </row>
    <row r="295" ht="15.75" customHeight="1">
      <c r="A295" s="194"/>
      <c r="B295" s="194"/>
      <c r="C295" s="194"/>
      <c r="D295" s="194"/>
      <c r="E295" s="194"/>
      <c r="F295" s="194"/>
      <c r="G295" s="429"/>
      <c r="H295" s="194"/>
      <c r="I295" s="194"/>
      <c r="J295" s="194"/>
      <c r="K295" s="194"/>
      <c r="L295" s="194"/>
      <c r="M295" s="194"/>
      <c r="N295" s="194"/>
      <c r="O295" s="194"/>
      <c r="P295" s="194"/>
      <c r="Q295" s="194"/>
      <c r="R295" s="194"/>
      <c r="S295" s="194"/>
      <c r="T295" s="194"/>
      <c r="U295" s="194"/>
      <c r="V295" s="194"/>
      <c r="W295" s="194"/>
      <c r="X295" s="194"/>
      <c r="Y295" s="194"/>
      <c r="Z295" s="194"/>
      <c r="AA295" s="194"/>
      <c r="AB295" s="194"/>
      <c r="AC295" s="194"/>
      <c r="AD295" s="194"/>
    </row>
    <row r="296" ht="15.75" customHeight="1">
      <c r="G296" s="193"/>
    </row>
    <row r="297" ht="15.75" customHeight="1">
      <c r="G297" s="193"/>
    </row>
    <row r="298" ht="15.75" customHeight="1">
      <c r="G298" s="193"/>
    </row>
    <row r="299" ht="15.75" customHeight="1">
      <c r="G299" s="193"/>
    </row>
    <row r="300" ht="15.75" customHeight="1">
      <c r="G300" s="193"/>
    </row>
    <row r="301" ht="15.75" customHeight="1">
      <c r="G301" s="193"/>
    </row>
    <row r="302" ht="15.75" customHeight="1">
      <c r="G302" s="193"/>
    </row>
    <row r="303" ht="15.75" customHeight="1">
      <c r="G303" s="193"/>
    </row>
    <row r="304" ht="15.75" customHeight="1">
      <c r="G304" s="193"/>
    </row>
    <row r="305" ht="15.75" customHeight="1">
      <c r="G305" s="193"/>
    </row>
    <row r="306" ht="15.75" customHeight="1">
      <c r="G306" s="193"/>
    </row>
    <row r="307" ht="15.75" customHeight="1">
      <c r="G307" s="193"/>
    </row>
    <row r="308" ht="15.75" customHeight="1">
      <c r="G308" s="193"/>
    </row>
    <row r="309" ht="15.75" customHeight="1">
      <c r="G309" s="193"/>
    </row>
    <row r="310" ht="15.75" customHeight="1">
      <c r="G310" s="193"/>
    </row>
    <row r="311" ht="15.75" customHeight="1">
      <c r="G311" s="193"/>
    </row>
    <row r="312" ht="15.75" customHeight="1">
      <c r="G312" s="193"/>
    </row>
    <row r="313" ht="15.75" customHeight="1">
      <c r="G313" s="193"/>
    </row>
    <row r="314" ht="15.75" customHeight="1">
      <c r="G314" s="193"/>
    </row>
    <row r="315" ht="15.75" customHeight="1">
      <c r="G315" s="193"/>
    </row>
    <row r="316" ht="15.75" customHeight="1">
      <c r="G316" s="193"/>
    </row>
    <row r="317" ht="15.75" customHeight="1">
      <c r="G317" s="193"/>
    </row>
    <row r="318" ht="15.75" customHeight="1">
      <c r="G318" s="193"/>
    </row>
    <row r="319" ht="15.75" customHeight="1">
      <c r="G319" s="193"/>
    </row>
    <row r="320" ht="15.75" customHeight="1">
      <c r="G320" s="193"/>
    </row>
    <row r="321" ht="15.75" customHeight="1">
      <c r="G321" s="193"/>
    </row>
    <row r="322" ht="15.75" customHeight="1">
      <c r="G322" s="193"/>
    </row>
    <row r="323" ht="15.75" customHeight="1">
      <c r="G323" s="193"/>
    </row>
    <row r="324" ht="15.75" customHeight="1">
      <c r="G324" s="193"/>
    </row>
    <row r="325" ht="15.75" customHeight="1">
      <c r="G325" s="193"/>
    </row>
    <row r="326" ht="15.75" customHeight="1">
      <c r="G326" s="193"/>
    </row>
    <row r="327" ht="15.75" customHeight="1">
      <c r="G327" s="193"/>
    </row>
    <row r="328" ht="15.75" customHeight="1">
      <c r="G328" s="193"/>
    </row>
    <row r="329" ht="15.75" customHeight="1">
      <c r="G329" s="193"/>
    </row>
    <row r="330" ht="15.75" customHeight="1">
      <c r="G330" s="193"/>
    </row>
    <row r="331" ht="15.75" customHeight="1">
      <c r="G331" s="193"/>
    </row>
    <row r="332" ht="15.75" customHeight="1">
      <c r="G332" s="193"/>
    </row>
    <row r="333" ht="15.75" customHeight="1">
      <c r="G333" s="193"/>
    </row>
    <row r="334" ht="15.75" customHeight="1">
      <c r="G334" s="193"/>
    </row>
    <row r="335" ht="15.75" customHeight="1">
      <c r="G335" s="193"/>
    </row>
    <row r="336" ht="15.75" customHeight="1">
      <c r="G336" s="193"/>
    </row>
    <row r="337" ht="15.75" customHeight="1">
      <c r="G337" s="193"/>
    </row>
    <row r="338" ht="15.75" customHeight="1">
      <c r="G338" s="193"/>
    </row>
    <row r="339" ht="15.75" customHeight="1">
      <c r="G339" s="193"/>
    </row>
    <row r="340" ht="15.75" customHeight="1">
      <c r="G340" s="193"/>
    </row>
    <row r="341" ht="15.75" customHeight="1">
      <c r="G341" s="193"/>
    </row>
    <row r="342" ht="15.75" customHeight="1">
      <c r="G342" s="193"/>
    </row>
    <row r="343" ht="15.75" customHeight="1">
      <c r="G343" s="193"/>
    </row>
    <row r="344" ht="15.75" customHeight="1">
      <c r="G344" s="193"/>
    </row>
    <row r="345" ht="15.75" customHeight="1">
      <c r="G345" s="193"/>
    </row>
    <row r="346" ht="15.75" customHeight="1">
      <c r="G346" s="193"/>
    </row>
    <row r="347" ht="15.75" customHeight="1">
      <c r="G347" s="193"/>
    </row>
    <row r="348" ht="15.75" customHeight="1">
      <c r="G348" s="193"/>
    </row>
    <row r="349" ht="15.75" customHeight="1">
      <c r="G349" s="193"/>
    </row>
    <row r="350" ht="15.75" customHeight="1">
      <c r="G350" s="193"/>
    </row>
    <row r="351" ht="15.75" customHeight="1">
      <c r="G351" s="193"/>
    </row>
    <row r="352" ht="15.75" customHeight="1">
      <c r="G352" s="193"/>
    </row>
    <row r="353" ht="15.75" customHeight="1">
      <c r="G353" s="193"/>
    </row>
    <row r="354" ht="15.75" customHeight="1">
      <c r="G354" s="193"/>
    </row>
    <row r="355" ht="15.75" customHeight="1">
      <c r="G355" s="193"/>
    </row>
    <row r="356" ht="15.75" customHeight="1">
      <c r="G356" s="193"/>
    </row>
    <row r="357" ht="15.75" customHeight="1">
      <c r="G357" s="193"/>
    </row>
    <row r="358" ht="15.75" customHeight="1">
      <c r="G358" s="193"/>
    </row>
    <row r="359" ht="15.75" customHeight="1">
      <c r="G359" s="193"/>
    </row>
    <row r="360" ht="15.75" customHeight="1">
      <c r="G360" s="193"/>
    </row>
    <row r="361" ht="15.75" customHeight="1">
      <c r="G361" s="193"/>
    </row>
    <row r="362" ht="15.75" customHeight="1">
      <c r="G362" s="193"/>
    </row>
    <row r="363" ht="15.75" customHeight="1">
      <c r="G363" s="193"/>
    </row>
    <row r="364" ht="15.75" customHeight="1">
      <c r="G364" s="193"/>
    </row>
    <row r="365" ht="15.75" customHeight="1">
      <c r="G365" s="193"/>
    </row>
    <row r="366" ht="15.75" customHeight="1">
      <c r="G366" s="193"/>
    </row>
    <row r="367" ht="15.75" customHeight="1">
      <c r="G367" s="193"/>
    </row>
    <row r="368" ht="15.75" customHeight="1">
      <c r="G368" s="193"/>
    </row>
    <row r="369" ht="15.75" customHeight="1">
      <c r="G369" s="193"/>
    </row>
    <row r="370" ht="15.75" customHeight="1">
      <c r="G370" s="193"/>
    </row>
    <row r="371" ht="15.75" customHeight="1">
      <c r="G371" s="193"/>
    </row>
    <row r="372" ht="15.75" customHeight="1">
      <c r="G372" s="193"/>
    </row>
    <row r="373" ht="15.75" customHeight="1">
      <c r="G373" s="193"/>
    </row>
    <row r="374" ht="15.75" customHeight="1">
      <c r="G374" s="193"/>
    </row>
    <row r="375" ht="15.75" customHeight="1">
      <c r="G375" s="193"/>
    </row>
    <row r="376" ht="15.75" customHeight="1">
      <c r="G376" s="193"/>
    </row>
    <row r="377" ht="15.75" customHeight="1">
      <c r="G377" s="193"/>
    </row>
    <row r="378" ht="15.75" customHeight="1">
      <c r="G378" s="193"/>
    </row>
    <row r="379" ht="15.75" customHeight="1">
      <c r="G379" s="193"/>
    </row>
    <row r="380" ht="15.75" customHeight="1">
      <c r="G380" s="193"/>
    </row>
    <row r="381" ht="15.75" customHeight="1">
      <c r="G381" s="193"/>
    </row>
    <row r="382" ht="15.75" customHeight="1">
      <c r="G382" s="193"/>
    </row>
    <row r="383" ht="15.75" customHeight="1">
      <c r="G383" s="193"/>
    </row>
    <row r="384" ht="15.75" customHeight="1">
      <c r="G384" s="193"/>
    </row>
    <row r="385" ht="15.75" customHeight="1">
      <c r="G385" s="193"/>
    </row>
    <row r="386" ht="15.75" customHeight="1">
      <c r="G386" s="193"/>
    </row>
    <row r="387" ht="15.75" customHeight="1">
      <c r="G387" s="193"/>
    </row>
    <row r="388" ht="15.75" customHeight="1">
      <c r="G388" s="193"/>
    </row>
    <row r="389" ht="15.75" customHeight="1">
      <c r="G389" s="193"/>
    </row>
    <row r="390" ht="15.75" customHeight="1">
      <c r="G390" s="193"/>
    </row>
    <row r="391" ht="15.75" customHeight="1">
      <c r="G391" s="193"/>
    </row>
    <row r="392" ht="15.75" customHeight="1">
      <c r="G392" s="193"/>
    </row>
    <row r="393" ht="15.75" customHeight="1">
      <c r="G393" s="193"/>
    </row>
    <row r="394" ht="15.75" customHeight="1">
      <c r="G394" s="193"/>
    </row>
    <row r="395" ht="15.75" customHeight="1">
      <c r="G395" s="193"/>
    </row>
    <row r="396" ht="15.75" customHeight="1">
      <c r="G396" s="193"/>
    </row>
    <row r="397" ht="15.75" customHeight="1">
      <c r="G397" s="193"/>
    </row>
    <row r="398" ht="15.75" customHeight="1">
      <c r="G398" s="193"/>
    </row>
    <row r="399" ht="15.75" customHeight="1">
      <c r="G399" s="193"/>
    </row>
    <row r="400" ht="15.75" customHeight="1">
      <c r="G400" s="193"/>
    </row>
    <row r="401" ht="15.75" customHeight="1">
      <c r="G401" s="193"/>
    </row>
    <row r="402" ht="15.75" customHeight="1">
      <c r="G402" s="193"/>
    </row>
    <row r="403" ht="15.75" customHeight="1">
      <c r="G403" s="193"/>
    </row>
    <row r="404" ht="15.75" customHeight="1">
      <c r="G404" s="193"/>
    </row>
    <row r="405" ht="15.75" customHeight="1">
      <c r="G405" s="193"/>
    </row>
    <row r="406" ht="15.75" customHeight="1">
      <c r="G406" s="193"/>
    </row>
    <row r="407" ht="15.75" customHeight="1">
      <c r="G407" s="193"/>
    </row>
    <row r="408" ht="15.75" customHeight="1">
      <c r="G408" s="193"/>
    </row>
    <row r="409" ht="15.75" customHeight="1">
      <c r="G409" s="193"/>
    </row>
    <row r="410" ht="15.75" customHeight="1">
      <c r="G410" s="193"/>
    </row>
    <row r="411" ht="15.75" customHeight="1">
      <c r="G411" s="193"/>
    </row>
    <row r="412" ht="15.75" customHeight="1">
      <c r="G412" s="193"/>
    </row>
    <row r="413" ht="15.75" customHeight="1">
      <c r="G413" s="193"/>
    </row>
    <row r="414" ht="15.75" customHeight="1">
      <c r="G414" s="193"/>
    </row>
    <row r="415" ht="15.75" customHeight="1">
      <c r="G415" s="193"/>
    </row>
    <row r="416" ht="15.75" customHeight="1">
      <c r="G416" s="193"/>
    </row>
    <row r="417" ht="15.75" customHeight="1">
      <c r="G417" s="193"/>
    </row>
    <row r="418" ht="15.75" customHeight="1">
      <c r="G418" s="193"/>
    </row>
    <row r="419" ht="15.75" customHeight="1">
      <c r="G419" s="193"/>
    </row>
    <row r="420" ht="15.75" customHeight="1">
      <c r="G420" s="193"/>
    </row>
    <row r="421" ht="15.75" customHeight="1">
      <c r="G421" s="193"/>
    </row>
    <row r="422" ht="15.75" customHeight="1">
      <c r="G422" s="193"/>
    </row>
    <row r="423" ht="15.75" customHeight="1">
      <c r="G423" s="193"/>
    </row>
    <row r="424" ht="15.75" customHeight="1">
      <c r="G424" s="193"/>
    </row>
    <row r="425" ht="15.75" customHeight="1">
      <c r="G425" s="193"/>
    </row>
    <row r="426" ht="15.75" customHeight="1">
      <c r="G426" s="193"/>
    </row>
    <row r="427" ht="15.75" customHeight="1">
      <c r="G427" s="193"/>
    </row>
    <row r="428" ht="15.75" customHeight="1">
      <c r="G428" s="193"/>
    </row>
    <row r="429" ht="15.75" customHeight="1">
      <c r="G429" s="193"/>
    </row>
    <row r="430" ht="15.75" customHeight="1">
      <c r="G430" s="193"/>
    </row>
    <row r="431" ht="15.75" customHeight="1">
      <c r="G431" s="193"/>
    </row>
    <row r="432" ht="15.75" customHeight="1">
      <c r="G432" s="193"/>
    </row>
    <row r="433" ht="15.75" customHeight="1">
      <c r="G433" s="193"/>
    </row>
    <row r="434" ht="15.75" customHeight="1">
      <c r="G434" s="193"/>
    </row>
    <row r="435" ht="15.75" customHeight="1">
      <c r="G435" s="193"/>
    </row>
    <row r="436" ht="15.75" customHeight="1">
      <c r="G436" s="193"/>
    </row>
    <row r="437" ht="15.75" customHeight="1">
      <c r="G437" s="193"/>
    </row>
    <row r="438" ht="15.75" customHeight="1">
      <c r="G438" s="193"/>
    </row>
    <row r="439" ht="15.75" customHeight="1">
      <c r="G439" s="193"/>
    </row>
    <row r="440" ht="15.75" customHeight="1">
      <c r="G440" s="193"/>
    </row>
    <row r="441" ht="15.75" customHeight="1">
      <c r="G441" s="193"/>
    </row>
    <row r="442" ht="15.75" customHeight="1">
      <c r="G442" s="193"/>
    </row>
    <row r="443" ht="15.75" customHeight="1">
      <c r="G443" s="193"/>
    </row>
    <row r="444" ht="15.75" customHeight="1">
      <c r="G444" s="193"/>
    </row>
    <row r="445" ht="15.75" customHeight="1">
      <c r="G445" s="193"/>
    </row>
    <row r="446" ht="15.75" customHeight="1">
      <c r="G446" s="193"/>
    </row>
    <row r="447" ht="15.75" customHeight="1">
      <c r="G447" s="193"/>
    </row>
    <row r="448" ht="15.75" customHeight="1">
      <c r="G448" s="193"/>
    </row>
    <row r="449" ht="15.75" customHeight="1">
      <c r="G449" s="193"/>
    </row>
    <row r="450" ht="15.75" customHeight="1">
      <c r="G450" s="193"/>
    </row>
    <row r="451" ht="15.75" customHeight="1">
      <c r="G451" s="193"/>
    </row>
    <row r="452" ht="15.75" customHeight="1">
      <c r="G452" s="193"/>
    </row>
    <row r="453" ht="15.75" customHeight="1">
      <c r="G453" s="193"/>
    </row>
    <row r="454" ht="15.75" customHeight="1">
      <c r="G454" s="193"/>
    </row>
    <row r="455" ht="15.75" customHeight="1">
      <c r="G455" s="193"/>
    </row>
    <row r="456" ht="15.75" customHeight="1">
      <c r="G456" s="193"/>
    </row>
    <row r="457" ht="15.75" customHeight="1">
      <c r="G457" s="193"/>
    </row>
    <row r="458" ht="15.75" customHeight="1">
      <c r="G458" s="193"/>
    </row>
    <row r="459" ht="15.75" customHeight="1">
      <c r="G459" s="193"/>
    </row>
    <row r="460" ht="15.75" customHeight="1">
      <c r="G460" s="193"/>
    </row>
    <row r="461" ht="15.75" customHeight="1">
      <c r="G461" s="193"/>
    </row>
    <row r="462" ht="15.75" customHeight="1">
      <c r="G462" s="193"/>
    </row>
    <row r="463" ht="15.75" customHeight="1">
      <c r="G463" s="193"/>
    </row>
    <row r="464" ht="15.75" customHeight="1">
      <c r="G464" s="193"/>
    </row>
    <row r="465" ht="15.75" customHeight="1">
      <c r="G465" s="193"/>
    </row>
    <row r="466" ht="15.75" customHeight="1">
      <c r="G466" s="193"/>
    </row>
    <row r="467" ht="15.75" customHeight="1">
      <c r="G467" s="193"/>
    </row>
    <row r="468" ht="15.75" customHeight="1">
      <c r="G468" s="193"/>
    </row>
    <row r="469" ht="15.75" customHeight="1">
      <c r="G469" s="193"/>
    </row>
    <row r="470" ht="15.75" customHeight="1">
      <c r="G470" s="193"/>
    </row>
    <row r="471" ht="15.75" customHeight="1">
      <c r="G471" s="193"/>
    </row>
    <row r="472" ht="15.75" customHeight="1">
      <c r="G472" s="193"/>
    </row>
    <row r="473" ht="15.75" customHeight="1">
      <c r="G473" s="193"/>
    </row>
    <row r="474" ht="15.75" customHeight="1">
      <c r="G474" s="193"/>
    </row>
    <row r="475" ht="15.75" customHeight="1">
      <c r="G475" s="193"/>
    </row>
    <row r="476" ht="15.75" customHeight="1">
      <c r="G476" s="193"/>
    </row>
    <row r="477" ht="15.75" customHeight="1">
      <c r="G477" s="193"/>
    </row>
    <row r="478" ht="15.75" customHeight="1">
      <c r="G478" s="193"/>
    </row>
    <row r="479" ht="15.75" customHeight="1">
      <c r="G479" s="193"/>
    </row>
    <row r="480" ht="15.75" customHeight="1">
      <c r="G480" s="193"/>
    </row>
    <row r="481" ht="15.75" customHeight="1">
      <c r="G481" s="193"/>
    </row>
    <row r="482" ht="15.75" customHeight="1">
      <c r="G482" s="193"/>
    </row>
    <row r="483" ht="15.75" customHeight="1">
      <c r="G483" s="193"/>
    </row>
    <row r="484" ht="15.75" customHeight="1">
      <c r="G484" s="193"/>
    </row>
    <row r="485" ht="15.75" customHeight="1">
      <c r="G485" s="193"/>
    </row>
    <row r="486" ht="15.75" customHeight="1">
      <c r="G486" s="193"/>
    </row>
    <row r="487" ht="15.75" customHeight="1">
      <c r="G487" s="193"/>
    </row>
    <row r="488" ht="15.75" customHeight="1">
      <c r="G488" s="193"/>
    </row>
    <row r="489" ht="15.75" customHeight="1">
      <c r="G489" s="193"/>
    </row>
    <row r="490" ht="15.75" customHeight="1">
      <c r="G490" s="193"/>
    </row>
    <row r="491" ht="15.75" customHeight="1">
      <c r="G491" s="193"/>
    </row>
    <row r="492" ht="15.75" customHeight="1">
      <c r="G492" s="193"/>
    </row>
    <row r="493" ht="15.75" customHeight="1">
      <c r="G493" s="193"/>
    </row>
    <row r="494" ht="15.75" customHeight="1">
      <c r="G494" s="193"/>
    </row>
    <row r="495" ht="15.75" customHeight="1">
      <c r="G495" s="193"/>
    </row>
    <row r="496" ht="15.75" customHeight="1">
      <c r="G496" s="193"/>
    </row>
    <row r="497" ht="15.75" customHeight="1">
      <c r="G497" s="193"/>
    </row>
    <row r="498" ht="15.75" customHeight="1">
      <c r="G498" s="193"/>
    </row>
    <row r="499" ht="15.75" customHeight="1">
      <c r="G499" s="193"/>
    </row>
    <row r="500" ht="15.75" customHeight="1">
      <c r="G500" s="193"/>
    </row>
    <row r="501" ht="15.75" customHeight="1">
      <c r="G501" s="193"/>
    </row>
    <row r="502" ht="15.75" customHeight="1">
      <c r="G502" s="193"/>
    </row>
    <row r="503" ht="15.75" customHeight="1">
      <c r="G503" s="193"/>
    </row>
    <row r="504" ht="15.75" customHeight="1">
      <c r="G504" s="193"/>
    </row>
    <row r="505" ht="15.75" customHeight="1">
      <c r="G505" s="193"/>
    </row>
    <row r="506" ht="15.75" customHeight="1">
      <c r="G506" s="193"/>
    </row>
    <row r="507" ht="15.75" customHeight="1">
      <c r="G507" s="193"/>
    </row>
    <row r="508" ht="15.75" customHeight="1">
      <c r="G508" s="193"/>
    </row>
    <row r="509" ht="15.75" customHeight="1">
      <c r="G509" s="193"/>
    </row>
    <row r="510" ht="15.75" customHeight="1">
      <c r="G510" s="193"/>
    </row>
    <row r="511" ht="15.75" customHeight="1">
      <c r="G511" s="193"/>
    </row>
    <row r="512" ht="15.75" customHeight="1">
      <c r="G512" s="193"/>
    </row>
    <row r="513" ht="15.75" customHeight="1">
      <c r="G513" s="193"/>
    </row>
    <row r="514" ht="15.75" customHeight="1">
      <c r="G514" s="193"/>
    </row>
    <row r="515" ht="15.75" customHeight="1">
      <c r="G515" s="193"/>
    </row>
    <row r="516" ht="15.75" customHeight="1">
      <c r="G516" s="193"/>
    </row>
    <row r="517" ht="15.75" customHeight="1">
      <c r="G517" s="193"/>
    </row>
    <row r="518" ht="15.75" customHeight="1">
      <c r="G518" s="193"/>
    </row>
    <row r="519" ht="15.75" customHeight="1">
      <c r="G519" s="193"/>
    </row>
    <row r="520" ht="15.75" customHeight="1">
      <c r="G520" s="193"/>
    </row>
    <row r="521" ht="15.75" customHeight="1">
      <c r="G521" s="193"/>
    </row>
    <row r="522" ht="15.75" customHeight="1">
      <c r="G522" s="193"/>
    </row>
    <row r="523" ht="15.75" customHeight="1">
      <c r="G523" s="193"/>
    </row>
    <row r="524" ht="15.75" customHeight="1">
      <c r="G524" s="193"/>
    </row>
    <row r="525" ht="15.75" customHeight="1">
      <c r="G525" s="193"/>
    </row>
    <row r="526" ht="15.75" customHeight="1">
      <c r="G526" s="193"/>
    </row>
    <row r="527" ht="15.75" customHeight="1">
      <c r="G527" s="193"/>
    </row>
    <row r="528" ht="15.75" customHeight="1">
      <c r="G528" s="193"/>
    </row>
    <row r="529" ht="15.75" customHeight="1">
      <c r="G529" s="193"/>
    </row>
    <row r="530" ht="15.75" customHeight="1">
      <c r="G530" s="193"/>
    </row>
    <row r="531" ht="15.75" customHeight="1">
      <c r="G531" s="193"/>
    </row>
    <row r="532" ht="15.75" customHeight="1">
      <c r="G532" s="193"/>
    </row>
    <row r="533" ht="15.75" customHeight="1">
      <c r="G533" s="193"/>
    </row>
    <row r="534" ht="15.75" customHeight="1">
      <c r="G534" s="193"/>
    </row>
    <row r="535" ht="15.75" customHeight="1">
      <c r="G535" s="193"/>
    </row>
    <row r="536" ht="15.75" customHeight="1">
      <c r="G536" s="193"/>
    </row>
    <row r="537" ht="15.75" customHeight="1">
      <c r="G537" s="193"/>
    </row>
    <row r="538" ht="15.75" customHeight="1">
      <c r="G538" s="193"/>
    </row>
    <row r="539" ht="15.75" customHeight="1">
      <c r="G539" s="193"/>
    </row>
    <row r="540" ht="15.75" customHeight="1">
      <c r="G540" s="193"/>
    </row>
    <row r="541" ht="15.75" customHeight="1">
      <c r="G541" s="193"/>
    </row>
    <row r="542" ht="15.75" customHeight="1">
      <c r="G542" s="193"/>
    </row>
    <row r="543" ht="15.75" customHeight="1">
      <c r="G543" s="193"/>
    </row>
    <row r="544" ht="15.75" customHeight="1">
      <c r="G544" s="193"/>
    </row>
    <row r="545" ht="15.75" customHeight="1">
      <c r="G545" s="193"/>
    </row>
    <row r="546" ht="15.75" customHeight="1">
      <c r="G546" s="193"/>
    </row>
    <row r="547" ht="15.75" customHeight="1">
      <c r="G547" s="193"/>
    </row>
    <row r="548" ht="15.75" customHeight="1">
      <c r="G548" s="193"/>
    </row>
    <row r="549" ht="15.75" customHeight="1">
      <c r="G549" s="193"/>
    </row>
    <row r="550" ht="15.75" customHeight="1">
      <c r="G550" s="193"/>
    </row>
    <row r="551" ht="15.75" customHeight="1">
      <c r="G551" s="193"/>
    </row>
    <row r="552" ht="15.75" customHeight="1">
      <c r="G552" s="193"/>
    </row>
    <row r="553" ht="15.75" customHeight="1">
      <c r="G553" s="193"/>
    </row>
    <row r="554" ht="15.75" customHeight="1">
      <c r="G554" s="193"/>
    </row>
    <row r="555" ht="15.75" customHeight="1">
      <c r="G555" s="193"/>
    </row>
    <row r="556" ht="15.75" customHeight="1">
      <c r="G556" s="193"/>
    </row>
    <row r="557" ht="15.75" customHeight="1">
      <c r="G557" s="193"/>
    </row>
    <row r="558" ht="15.75" customHeight="1">
      <c r="G558" s="193"/>
    </row>
    <row r="559" ht="15.75" customHeight="1">
      <c r="G559" s="193"/>
    </row>
    <row r="560" ht="15.75" customHeight="1">
      <c r="G560" s="193"/>
    </row>
    <row r="561" ht="15.75" customHeight="1">
      <c r="G561" s="193"/>
    </row>
    <row r="562" ht="15.75" customHeight="1">
      <c r="G562" s="193"/>
    </row>
    <row r="563" ht="15.75" customHeight="1">
      <c r="G563" s="193"/>
    </row>
    <row r="564" ht="15.75" customHeight="1">
      <c r="G564" s="193"/>
    </row>
    <row r="565" ht="15.75" customHeight="1">
      <c r="G565" s="193"/>
    </row>
    <row r="566" ht="15.75" customHeight="1">
      <c r="G566" s="193"/>
    </row>
    <row r="567" ht="15.75" customHeight="1">
      <c r="G567" s="193"/>
    </row>
    <row r="568" ht="15.75" customHeight="1">
      <c r="G568" s="193"/>
    </row>
    <row r="569" ht="15.75" customHeight="1">
      <c r="G569" s="193"/>
    </row>
    <row r="570" ht="15.75" customHeight="1">
      <c r="G570" s="193"/>
    </row>
    <row r="571" ht="15.75" customHeight="1">
      <c r="G571" s="193"/>
    </row>
    <row r="572" ht="15.75" customHeight="1">
      <c r="G572" s="193"/>
    </row>
    <row r="573" ht="15.75" customHeight="1">
      <c r="G573" s="193"/>
    </row>
    <row r="574" ht="15.75" customHeight="1">
      <c r="G574" s="193"/>
    </row>
    <row r="575" ht="15.75" customHeight="1">
      <c r="G575" s="193"/>
    </row>
    <row r="576" ht="15.75" customHeight="1">
      <c r="G576" s="193"/>
    </row>
    <row r="577" ht="15.75" customHeight="1">
      <c r="G577" s="193"/>
    </row>
    <row r="578" ht="15.75" customHeight="1">
      <c r="G578" s="193"/>
    </row>
    <row r="579" ht="15.75" customHeight="1">
      <c r="G579" s="193"/>
    </row>
    <row r="580" ht="15.75" customHeight="1">
      <c r="G580" s="193"/>
    </row>
    <row r="581" ht="15.75" customHeight="1">
      <c r="G581" s="193"/>
    </row>
    <row r="582" ht="15.75" customHeight="1">
      <c r="G582" s="193"/>
    </row>
    <row r="583" ht="15.75" customHeight="1">
      <c r="G583" s="193"/>
    </row>
    <row r="584" ht="15.75" customHeight="1">
      <c r="G584" s="193"/>
    </row>
    <row r="585" ht="15.75" customHeight="1">
      <c r="G585" s="193"/>
    </row>
    <row r="586" ht="15.75" customHeight="1">
      <c r="G586" s="193"/>
    </row>
    <row r="587" ht="15.75" customHeight="1">
      <c r="G587" s="193"/>
    </row>
    <row r="588" ht="15.75" customHeight="1">
      <c r="G588" s="193"/>
    </row>
    <row r="589" ht="15.75" customHeight="1">
      <c r="G589" s="193"/>
    </row>
    <row r="590" ht="15.75" customHeight="1">
      <c r="G590" s="193"/>
    </row>
    <row r="591" ht="15.75" customHeight="1">
      <c r="G591" s="193"/>
    </row>
    <row r="592" ht="15.75" customHeight="1">
      <c r="G592" s="193"/>
    </row>
    <row r="593" ht="15.75" customHeight="1">
      <c r="G593" s="193"/>
    </row>
    <row r="594" ht="15.75" customHeight="1">
      <c r="G594" s="193"/>
    </row>
    <row r="595" ht="15.75" customHeight="1">
      <c r="G595" s="193"/>
    </row>
    <row r="596" ht="15.75" customHeight="1">
      <c r="G596" s="193"/>
    </row>
    <row r="597" ht="15.75" customHeight="1">
      <c r="G597" s="193"/>
    </row>
    <row r="598" ht="15.75" customHeight="1">
      <c r="G598" s="193"/>
    </row>
    <row r="599" ht="15.75" customHeight="1">
      <c r="G599" s="193"/>
    </row>
    <row r="600" ht="15.75" customHeight="1">
      <c r="G600" s="193"/>
    </row>
    <row r="601" ht="15.75" customHeight="1">
      <c r="G601" s="193"/>
    </row>
    <row r="602" ht="15.75" customHeight="1">
      <c r="G602" s="193"/>
    </row>
    <row r="603" ht="15.75" customHeight="1">
      <c r="G603" s="193"/>
    </row>
    <row r="604" ht="15.75" customHeight="1">
      <c r="G604" s="193"/>
    </row>
    <row r="605" ht="15.75" customHeight="1">
      <c r="G605" s="193"/>
    </row>
    <row r="606" ht="15.75" customHeight="1">
      <c r="G606" s="193"/>
    </row>
    <row r="607" ht="15.75" customHeight="1">
      <c r="G607" s="193"/>
    </row>
    <row r="608" ht="15.75" customHeight="1">
      <c r="G608" s="193"/>
    </row>
    <row r="609" ht="15.75" customHeight="1">
      <c r="G609" s="193"/>
    </row>
    <row r="610" ht="15.75" customHeight="1">
      <c r="G610" s="193"/>
    </row>
    <row r="611" ht="15.75" customHeight="1">
      <c r="G611" s="193"/>
    </row>
    <row r="612" ht="15.75" customHeight="1">
      <c r="G612" s="193"/>
    </row>
    <row r="613" ht="15.75" customHeight="1">
      <c r="G613" s="193"/>
    </row>
    <row r="614" ht="15.75" customHeight="1">
      <c r="G614" s="193"/>
    </row>
    <row r="615" ht="15.75" customHeight="1">
      <c r="G615" s="193"/>
    </row>
    <row r="616" ht="15.75" customHeight="1">
      <c r="G616" s="193"/>
    </row>
    <row r="617" ht="15.75" customHeight="1">
      <c r="G617" s="193"/>
    </row>
    <row r="618" ht="15.75" customHeight="1">
      <c r="G618" s="193"/>
    </row>
    <row r="619" ht="15.75" customHeight="1">
      <c r="G619" s="193"/>
    </row>
    <row r="620" ht="15.75" customHeight="1">
      <c r="G620" s="193"/>
    </row>
    <row r="621" ht="15.75" customHeight="1">
      <c r="G621" s="193"/>
    </row>
    <row r="622" ht="15.75" customHeight="1">
      <c r="G622" s="193"/>
    </row>
    <row r="623" ht="15.75" customHeight="1">
      <c r="G623" s="193"/>
    </row>
    <row r="624" ht="15.75" customHeight="1">
      <c r="G624" s="193"/>
    </row>
    <row r="625" ht="15.75" customHeight="1">
      <c r="G625" s="193"/>
    </row>
    <row r="626" ht="15.75" customHeight="1">
      <c r="G626" s="193"/>
    </row>
    <row r="627" ht="15.75" customHeight="1">
      <c r="G627" s="193"/>
    </row>
    <row r="628" ht="15.75" customHeight="1">
      <c r="G628" s="193"/>
    </row>
    <row r="629" ht="15.75" customHeight="1">
      <c r="G629" s="193"/>
    </row>
    <row r="630" ht="15.75" customHeight="1">
      <c r="G630" s="193"/>
    </row>
    <row r="631" ht="15.75" customHeight="1">
      <c r="G631" s="193"/>
    </row>
    <row r="632" ht="15.75" customHeight="1">
      <c r="G632" s="193"/>
    </row>
    <row r="633" ht="15.75" customHeight="1">
      <c r="G633" s="193"/>
    </row>
    <row r="634" ht="15.75" customHeight="1">
      <c r="G634" s="193"/>
    </row>
    <row r="635" ht="15.75" customHeight="1">
      <c r="G635" s="193"/>
    </row>
    <row r="636" ht="15.75" customHeight="1">
      <c r="G636" s="193"/>
    </row>
    <row r="637" ht="15.75" customHeight="1">
      <c r="G637" s="193"/>
    </row>
    <row r="638" ht="15.75" customHeight="1">
      <c r="G638" s="193"/>
    </row>
    <row r="639" ht="15.75" customHeight="1">
      <c r="G639" s="193"/>
    </row>
    <row r="640" ht="15.75" customHeight="1">
      <c r="G640" s="193"/>
    </row>
    <row r="641" ht="15.75" customHeight="1">
      <c r="G641" s="193"/>
    </row>
    <row r="642" ht="15.75" customHeight="1">
      <c r="G642" s="193"/>
    </row>
    <row r="643" ht="15.75" customHeight="1">
      <c r="G643" s="193"/>
    </row>
    <row r="644" ht="15.75" customHeight="1">
      <c r="G644" s="193"/>
    </row>
    <row r="645" ht="15.75" customHeight="1">
      <c r="G645" s="193"/>
    </row>
    <row r="646" ht="15.75" customHeight="1">
      <c r="G646" s="193"/>
    </row>
    <row r="647" ht="15.75" customHeight="1">
      <c r="G647" s="193"/>
    </row>
    <row r="648" ht="15.75" customHeight="1">
      <c r="G648" s="193"/>
    </row>
    <row r="649" ht="15.75" customHeight="1">
      <c r="G649" s="193"/>
    </row>
    <row r="650" ht="15.75" customHeight="1">
      <c r="G650" s="193"/>
    </row>
    <row r="651" ht="15.75" customHeight="1">
      <c r="G651" s="193"/>
    </row>
    <row r="652" ht="15.75" customHeight="1">
      <c r="G652" s="193"/>
    </row>
    <row r="653" ht="15.75" customHeight="1">
      <c r="G653" s="193"/>
    </row>
    <row r="654" ht="15.75" customHeight="1">
      <c r="G654" s="193"/>
    </row>
    <row r="655" ht="15.75" customHeight="1">
      <c r="G655" s="193"/>
    </row>
    <row r="656" ht="15.75" customHeight="1">
      <c r="G656" s="193"/>
    </row>
    <row r="657" ht="15.75" customHeight="1">
      <c r="G657" s="193"/>
    </row>
    <row r="658" ht="15.75" customHeight="1">
      <c r="G658" s="193"/>
    </row>
    <row r="659" ht="15.75" customHeight="1">
      <c r="G659" s="193"/>
    </row>
    <row r="660" ht="15.75" customHeight="1">
      <c r="G660" s="193"/>
    </row>
    <row r="661" ht="15.75" customHeight="1">
      <c r="G661" s="193"/>
    </row>
    <row r="662" ht="15.75" customHeight="1">
      <c r="G662" s="193"/>
    </row>
    <row r="663" ht="15.75" customHeight="1">
      <c r="G663" s="193"/>
    </row>
    <row r="664" ht="15.75" customHeight="1">
      <c r="G664" s="193"/>
    </row>
    <row r="665" ht="15.75" customHeight="1">
      <c r="G665" s="193"/>
    </row>
    <row r="666" ht="15.75" customHeight="1">
      <c r="G666" s="193"/>
    </row>
    <row r="667" ht="15.75" customHeight="1">
      <c r="G667" s="193"/>
    </row>
    <row r="668" ht="15.75" customHeight="1">
      <c r="G668" s="193"/>
    </row>
    <row r="669" ht="15.75" customHeight="1">
      <c r="G669" s="193"/>
    </row>
    <row r="670" ht="15.75" customHeight="1">
      <c r="G670" s="193"/>
    </row>
    <row r="671" ht="15.75" customHeight="1">
      <c r="G671" s="193"/>
    </row>
    <row r="672" ht="15.75" customHeight="1">
      <c r="G672" s="193"/>
    </row>
    <row r="673" ht="15.75" customHeight="1">
      <c r="G673" s="193"/>
    </row>
    <row r="674" ht="15.75" customHeight="1">
      <c r="G674" s="193"/>
    </row>
    <row r="675" ht="15.75" customHeight="1">
      <c r="G675" s="193"/>
    </row>
    <row r="676" ht="15.75" customHeight="1">
      <c r="G676" s="193"/>
    </row>
    <row r="677" ht="15.75" customHeight="1">
      <c r="G677" s="193"/>
    </row>
    <row r="678" ht="15.75" customHeight="1">
      <c r="G678" s="193"/>
    </row>
    <row r="679" ht="15.75" customHeight="1">
      <c r="G679" s="193"/>
    </row>
    <row r="680" ht="15.75" customHeight="1">
      <c r="G680" s="193"/>
    </row>
    <row r="681" ht="15.75" customHeight="1">
      <c r="G681" s="193"/>
    </row>
    <row r="682" ht="15.75" customHeight="1">
      <c r="G682" s="193"/>
    </row>
    <row r="683" ht="15.75" customHeight="1">
      <c r="G683" s="193"/>
    </row>
    <row r="684" ht="15.75" customHeight="1">
      <c r="G684" s="193"/>
    </row>
    <row r="685" ht="15.75" customHeight="1">
      <c r="G685" s="193"/>
    </row>
    <row r="686" ht="15.75" customHeight="1">
      <c r="G686" s="193"/>
    </row>
    <row r="687" ht="15.75" customHeight="1">
      <c r="G687" s="193"/>
    </row>
    <row r="688" ht="15.75" customHeight="1">
      <c r="G688" s="193"/>
    </row>
    <row r="689" ht="15.75" customHeight="1">
      <c r="G689" s="193"/>
    </row>
    <row r="690" ht="15.75" customHeight="1">
      <c r="G690" s="193"/>
    </row>
    <row r="691" ht="15.75" customHeight="1">
      <c r="G691" s="193"/>
    </row>
    <row r="692" ht="15.75" customHeight="1">
      <c r="G692" s="193"/>
    </row>
    <row r="693" ht="15.75" customHeight="1">
      <c r="G693" s="193"/>
    </row>
    <row r="694" ht="15.75" customHeight="1">
      <c r="G694" s="193"/>
    </row>
    <row r="695" ht="15.75" customHeight="1">
      <c r="G695" s="193"/>
    </row>
    <row r="696" ht="15.75" customHeight="1">
      <c r="G696" s="193"/>
    </row>
    <row r="697" ht="15.75" customHeight="1">
      <c r="G697" s="193"/>
    </row>
    <row r="698" ht="15.75" customHeight="1">
      <c r="G698" s="193"/>
    </row>
    <row r="699" ht="15.75" customHeight="1">
      <c r="G699" s="193"/>
    </row>
    <row r="700" ht="15.75" customHeight="1">
      <c r="G700" s="193"/>
    </row>
    <row r="701" ht="15.75" customHeight="1">
      <c r="G701" s="193"/>
    </row>
    <row r="702" ht="15.75" customHeight="1">
      <c r="G702" s="193"/>
    </row>
    <row r="703" ht="15.75" customHeight="1">
      <c r="G703" s="193"/>
    </row>
    <row r="704" ht="15.75" customHeight="1">
      <c r="G704" s="193"/>
    </row>
    <row r="705" ht="15.75" customHeight="1">
      <c r="G705" s="193"/>
    </row>
    <row r="706" ht="15.75" customHeight="1">
      <c r="G706" s="193"/>
    </row>
    <row r="707" ht="15.75" customHeight="1">
      <c r="G707" s="193"/>
    </row>
    <row r="708" ht="15.75" customHeight="1">
      <c r="G708" s="193"/>
    </row>
    <row r="709" ht="15.75" customHeight="1">
      <c r="G709" s="193"/>
    </row>
    <row r="710" ht="15.75" customHeight="1">
      <c r="G710" s="193"/>
    </row>
    <row r="711" ht="15.75" customHeight="1">
      <c r="G711" s="193"/>
    </row>
    <row r="712" ht="15.75" customHeight="1">
      <c r="G712" s="193"/>
    </row>
    <row r="713" ht="15.75" customHeight="1">
      <c r="G713" s="193"/>
    </row>
    <row r="714" ht="15.75" customHeight="1">
      <c r="G714" s="193"/>
    </row>
    <row r="715" ht="15.75" customHeight="1">
      <c r="G715" s="193"/>
    </row>
    <row r="716" ht="15.75" customHeight="1">
      <c r="G716" s="193"/>
    </row>
    <row r="717" ht="15.75" customHeight="1">
      <c r="G717" s="193"/>
    </row>
    <row r="718" ht="15.75" customHeight="1">
      <c r="G718" s="193"/>
    </row>
    <row r="719" ht="15.75" customHeight="1">
      <c r="G719" s="193"/>
    </row>
    <row r="720" ht="15.75" customHeight="1">
      <c r="G720" s="193"/>
    </row>
    <row r="721" ht="15.75" customHeight="1">
      <c r="G721" s="193"/>
    </row>
    <row r="722" ht="15.75" customHeight="1">
      <c r="G722" s="193"/>
    </row>
    <row r="723" ht="15.75" customHeight="1">
      <c r="G723" s="193"/>
    </row>
    <row r="724" ht="15.75" customHeight="1">
      <c r="G724" s="193"/>
    </row>
    <row r="725" ht="15.75" customHeight="1">
      <c r="G725" s="193"/>
    </row>
    <row r="726" ht="15.75" customHeight="1">
      <c r="G726" s="193"/>
    </row>
    <row r="727" ht="15.75" customHeight="1">
      <c r="G727" s="193"/>
    </row>
    <row r="728" ht="15.75" customHeight="1">
      <c r="G728" s="193"/>
    </row>
    <row r="729" ht="15.75" customHeight="1">
      <c r="G729" s="193"/>
    </row>
    <row r="730" ht="15.75" customHeight="1">
      <c r="G730" s="193"/>
    </row>
    <row r="731" ht="15.75" customHeight="1">
      <c r="G731" s="193"/>
    </row>
    <row r="732" ht="15.75" customHeight="1">
      <c r="G732" s="193"/>
    </row>
    <row r="733" ht="15.75" customHeight="1">
      <c r="G733" s="193"/>
    </row>
    <row r="734" ht="15.75" customHeight="1">
      <c r="G734" s="193"/>
    </row>
    <row r="735" ht="15.75" customHeight="1">
      <c r="G735" s="193"/>
    </row>
    <row r="736" ht="15.75" customHeight="1">
      <c r="G736" s="193"/>
    </row>
    <row r="737" ht="15.75" customHeight="1">
      <c r="G737" s="193"/>
    </row>
    <row r="738" ht="15.75" customHeight="1">
      <c r="G738" s="193"/>
    </row>
    <row r="739" ht="15.75" customHeight="1">
      <c r="G739" s="193"/>
    </row>
    <row r="740" ht="15.75" customHeight="1">
      <c r="G740" s="193"/>
    </row>
    <row r="741" ht="15.75" customHeight="1">
      <c r="G741" s="193"/>
    </row>
    <row r="742" ht="15.75" customHeight="1">
      <c r="G742" s="193"/>
    </row>
    <row r="743" ht="15.75" customHeight="1">
      <c r="G743" s="193"/>
    </row>
    <row r="744" ht="15.75" customHeight="1">
      <c r="G744" s="193"/>
    </row>
    <row r="745" ht="15.75" customHeight="1">
      <c r="G745" s="193"/>
    </row>
    <row r="746" ht="15.75" customHeight="1">
      <c r="G746" s="193"/>
    </row>
    <row r="747" ht="15.75" customHeight="1">
      <c r="G747" s="193"/>
    </row>
    <row r="748" ht="15.75" customHeight="1">
      <c r="G748" s="193"/>
    </row>
    <row r="749" ht="15.75" customHeight="1">
      <c r="G749" s="193"/>
    </row>
    <row r="750" ht="15.75" customHeight="1">
      <c r="G750" s="193"/>
    </row>
    <row r="751" ht="15.75" customHeight="1">
      <c r="G751" s="193"/>
    </row>
    <row r="752" ht="15.75" customHeight="1">
      <c r="G752" s="193"/>
    </row>
    <row r="753" ht="15.75" customHeight="1">
      <c r="G753" s="193"/>
    </row>
    <row r="754" ht="15.75" customHeight="1">
      <c r="G754" s="193"/>
    </row>
    <row r="755" ht="15.75" customHeight="1">
      <c r="G755" s="193"/>
    </row>
    <row r="756" ht="15.75" customHeight="1">
      <c r="G756" s="193"/>
    </row>
    <row r="757" ht="15.75" customHeight="1">
      <c r="G757" s="193"/>
    </row>
    <row r="758" ht="15.75" customHeight="1">
      <c r="G758" s="193"/>
    </row>
    <row r="759" ht="15.75" customHeight="1">
      <c r="G759" s="193"/>
    </row>
    <row r="760" ht="15.75" customHeight="1">
      <c r="G760" s="193"/>
    </row>
    <row r="761" ht="15.75" customHeight="1">
      <c r="G761" s="193"/>
    </row>
    <row r="762" ht="15.75" customHeight="1">
      <c r="G762" s="193"/>
    </row>
    <row r="763" ht="15.75" customHeight="1">
      <c r="G763" s="193"/>
    </row>
    <row r="764" ht="15.75" customHeight="1">
      <c r="G764" s="193"/>
    </row>
    <row r="765" ht="15.75" customHeight="1">
      <c r="G765" s="193"/>
    </row>
    <row r="766" ht="15.75" customHeight="1">
      <c r="G766" s="193"/>
    </row>
    <row r="767" ht="15.75" customHeight="1">
      <c r="G767" s="193"/>
    </row>
    <row r="768" ht="15.75" customHeight="1">
      <c r="G768" s="193"/>
    </row>
    <row r="769" ht="15.75" customHeight="1">
      <c r="G769" s="193"/>
    </row>
    <row r="770" ht="15.75" customHeight="1">
      <c r="G770" s="193"/>
    </row>
    <row r="771" ht="15.75" customHeight="1">
      <c r="G771" s="193"/>
    </row>
    <row r="772" ht="15.75" customHeight="1">
      <c r="G772" s="193"/>
    </row>
    <row r="773" ht="15.75" customHeight="1">
      <c r="G773" s="193"/>
    </row>
    <row r="774" ht="15.75" customHeight="1">
      <c r="G774" s="193"/>
    </row>
    <row r="775" ht="15.75" customHeight="1">
      <c r="G775" s="193"/>
    </row>
    <row r="776" ht="15.75" customHeight="1">
      <c r="G776" s="193"/>
    </row>
    <row r="777" ht="15.75" customHeight="1">
      <c r="G777" s="193"/>
    </row>
    <row r="778" ht="15.75" customHeight="1">
      <c r="G778" s="193"/>
    </row>
    <row r="779" ht="15.75" customHeight="1">
      <c r="G779" s="193"/>
    </row>
    <row r="780" ht="15.75" customHeight="1">
      <c r="G780" s="193"/>
    </row>
    <row r="781" ht="15.75" customHeight="1">
      <c r="G781" s="193"/>
    </row>
    <row r="782" ht="15.75" customHeight="1">
      <c r="G782" s="193"/>
    </row>
    <row r="783" ht="15.75" customHeight="1">
      <c r="G783" s="193"/>
    </row>
    <row r="784" ht="15.75" customHeight="1">
      <c r="G784" s="193"/>
    </row>
    <row r="785" ht="15.75" customHeight="1">
      <c r="G785" s="193"/>
    </row>
    <row r="786" ht="15.75" customHeight="1">
      <c r="G786" s="193"/>
    </row>
    <row r="787" ht="15.75" customHeight="1">
      <c r="G787" s="193"/>
    </row>
    <row r="788" ht="15.75" customHeight="1">
      <c r="G788" s="193"/>
    </row>
    <row r="789" ht="15.75" customHeight="1">
      <c r="G789" s="193"/>
    </row>
    <row r="790" ht="15.75" customHeight="1">
      <c r="G790" s="193"/>
    </row>
    <row r="791" ht="15.75" customHeight="1">
      <c r="G791" s="193"/>
    </row>
    <row r="792" ht="15.75" customHeight="1">
      <c r="G792" s="193"/>
    </row>
    <row r="793" ht="15.75" customHeight="1">
      <c r="G793" s="193"/>
    </row>
    <row r="794" ht="15.75" customHeight="1">
      <c r="G794" s="193"/>
    </row>
    <row r="795" ht="15.75" customHeight="1">
      <c r="G795" s="193"/>
    </row>
    <row r="796" ht="15.75" customHeight="1">
      <c r="G796" s="193"/>
    </row>
    <row r="797" ht="15.75" customHeight="1">
      <c r="G797" s="193"/>
    </row>
    <row r="798" ht="15.75" customHeight="1">
      <c r="G798" s="193"/>
    </row>
    <row r="799" ht="15.75" customHeight="1">
      <c r="G799" s="193"/>
    </row>
    <row r="800" ht="15.75" customHeight="1">
      <c r="G800" s="193"/>
    </row>
    <row r="801" ht="15.75" customHeight="1">
      <c r="G801" s="193"/>
    </row>
    <row r="802" ht="15.75" customHeight="1">
      <c r="G802" s="193"/>
    </row>
    <row r="803" ht="15.75" customHeight="1">
      <c r="G803" s="193"/>
    </row>
    <row r="804" ht="15.75" customHeight="1">
      <c r="G804" s="193"/>
    </row>
    <row r="805" ht="15.75" customHeight="1">
      <c r="G805" s="193"/>
    </row>
    <row r="806" ht="15.75" customHeight="1">
      <c r="G806" s="193"/>
    </row>
    <row r="807" ht="15.75" customHeight="1">
      <c r="G807" s="193"/>
    </row>
    <row r="808" ht="15.75" customHeight="1">
      <c r="G808" s="193"/>
    </row>
    <row r="809" ht="15.75" customHeight="1">
      <c r="G809" s="193"/>
    </row>
    <row r="810" ht="15.75" customHeight="1">
      <c r="G810" s="193"/>
    </row>
    <row r="811" ht="15.75" customHeight="1">
      <c r="G811" s="193"/>
    </row>
    <row r="812" ht="15.75" customHeight="1">
      <c r="G812" s="193"/>
    </row>
    <row r="813" ht="15.75" customHeight="1">
      <c r="G813" s="193"/>
    </row>
    <row r="814" ht="15.75" customHeight="1">
      <c r="G814" s="193"/>
    </row>
    <row r="815" ht="15.75" customHeight="1">
      <c r="G815" s="193"/>
    </row>
    <row r="816" ht="15.75" customHeight="1">
      <c r="G816" s="193"/>
    </row>
    <row r="817" ht="15.75" customHeight="1">
      <c r="G817" s="193"/>
    </row>
    <row r="818" ht="15.75" customHeight="1">
      <c r="G818" s="193"/>
    </row>
    <row r="819" ht="15.75" customHeight="1">
      <c r="G819" s="193"/>
    </row>
    <row r="820" ht="15.75" customHeight="1">
      <c r="G820" s="193"/>
    </row>
    <row r="821" ht="15.75" customHeight="1">
      <c r="G821" s="193"/>
    </row>
    <row r="822" ht="15.75" customHeight="1">
      <c r="G822" s="193"/>
    </row>
    <row r="823" ht="15.75" customHeight="1">
      <c r="G823" s="193"/>
    </row>
    <row r="824" ht="15.75" customHeight="1">
      <c r="G824" s="193"/>
    </row>
    <row r="825" ht="15.75" customHeight="1">
      <c r="G825" s="193"/>
    </row>
    <row r="826" ht="15.75" customHeight="1">
      <c r="G826" s="193"/>
    </row>
    <row r="827" ht="15.75" customHeight="1">
      <c r="G827" s="193"/>
    </row>
    <row r="828" ht="15.75" customHeight="1">
      <c r="G828" s="193"/>
    </row>
    <row r="829" ht="15.75" customHeight="1">
      <c r="G829" s="193"/>
    </row>
    <row r="830" ht="15.75" customHeight="1">
      <c r="G830" s="193"/>
    </row>
    <row r="831" ht="15.75" customHeight="1">
      <c r="G831" s="193"/>
    </row>
    <row r="832" ht="15.75" customHeight="1">
      <c r="G832" s="193"/>
    </row>
    <row r="833" ht="15.75" customHeight="1">
      <c r="G833" s="193"/>
    </row>
    <row r="834" ht="15.75" customHeight="1">
      <c r="G834" s="193"/>
    </row>
    <row r="835" ht="15.75" customHeight="1">
      <c r="G835" s="193"/>
    </row>
    <row r="836" ht="15.75" customHeight="1">
      <c r="G836" s="193"/>
    </row>
    <row r="837" ht="15.75" customHeight="1">
      <c r="G837" s="193"/>
    </row>
    <row r="838" ht="15.75" customHeight="1">
      <c r="G838" s="193"/>
    </row>
    <row r="839" ht="15.75" customHeight="1">
      <c r="G839" s="193"/>
    </row>
    <row r="840" ht="15.75" customHeight="1">
      <c r="G840" s="193"/>
    </row>
    <row r="841" ht="15.75" customHeight="1">
      <c r="G841" s="193"/>
    </row>
    <row r="842" ht="15.75" customHeight="1">
      <c r="G842" s="193"/>
    </row>
    <row r="843" ht="15.75" customHeight="1">
      <c r="G843" s="193"/>
    </row>
    <row r="844" ht="15.75" customHeight="1">
      <c r="G844" s="193"/>
    </row>
    <row r="845" ht="15.75" customHeight="1">
      <c r="G845" s="193"/>
    </row>
    <row r="846" ht="15.75" customHeight="1">
      <c r="G846" s="193"/>
    </row>
    <row r="847" ht="15.75" customHeight="1">
      <c r="G847" s="193"/>
    </row>
    <row r="848" ht="15.75" customHeight="1">
      <c r="G848" s="193"/>
    </row>
    <row r="849" ht="15.75" customHeight="1">
      <c r="G849" s="193"/>
    </row>
    <row r="850" ht="15.75" customHeight="1">
      <c r="G850" s="193"/>
    </row>
    <row r="851" ht="15.75" customHeight="1">
      <c r="G851" s="193"/>
    </row>
    <row r="852" ht="15.75" customHeight="1">
      <c r="G852" s="193"/>
    </row>
    <row r="853" ht="15.75" customHeight="1">
      <c r="G853" s="193"/>
    </row>
    <row r="854" ht="15.75" customHeight="1">
      <c r="G854" s="193"/>
    </row>
    <row r="855" ht="15.75" customHeight="1">
      <c r="G855" s="193"/>
    </row>
    <row r="856" ht="15.75" customHeight="1">
      <c r="G856" s="193"/>
    </row>
    <row r="857" ht="15.75" customHeight="1">
      <c r="G857" s="193"/>
    </row>
    <row r="858" ht="15.75" customHeight="1">
      <c r="G858" s="193"/>
    </row>
    <row r="859" ht="15.75" customHeight="1">
      <c r="G859" s="193"/>
    </row>
    <row r="860" ht="15.75" customHeight="1">
      <c r="G860" s="193"/>
    </row>
    <row r="861" ht="15.75" customHeight="1">
      <c r="G861" s="193"/>
    </row>
    <row r="862" ht="15.75" customHeight="1">
      <c r="G862" s="193"/>
    </row>
    <row r="863" ht="15.75" customHeight="1">
      <c r="G863" s="193"/>
    </row>
    <row r="864" ht="15.75" customHeight="1">
      <c r="G864" s="193"/>
    </row>
    <row r="865" ht="15.75" customHeight="1">
      <c r="G865" s="193"/>
    </row>
    <row r="866" ht="15.75" customHeight="1">
      <c r="G866" s="193"/>
    </row>
    <row r="867" ht="15.75" customHeight="1">
      <c r="G867" s="193"/>
    </row>
    <row r="868" ht="15.75" customHeight="1">
      <c r="G868" s="193"/>
    </row>
    <row r="869" ht="15.75" customHeight="1">
      <c r="G869" s="193"/>
    </row>
    <row r="870" ht="15.75" customHeight="1">
      <c r="G870" s="193"/>
    </row>
    <row r="871" ht="15.75" customHeight="1">
      <c r="G871" s="193"/>
    </row>
    <row r="872" ht="15.75" customHeight="1">
      <c r="G872" s="193"/>
    </row>
    <row r="873" ht="15.75" customHeight="1">
      <c r="G873" s="193"/>
    </row>
    <row r="874" ht="15.75" customHeight="1">
      <c r="G874" s="193"/>
    </row>
    <row r="875" ht="15.75" customHeight="1">
      <c r="G875" s="193"/>
    </row>
    <row r="876" ht="15.75" customHeight="1">
      <c r="G876" s="193"/>
    </row>
    <row r="877" ht="15.75" customHeight="1">
      <c r="G877" s="193"/>
    </row>
    <row r="878" ht="15.75" customHeight="1">
      <c r="G878" s="193"/>
    </row>
    <row r="879" ht="15.75" customHeight="1">
      <c r="G879" s="193"/>
    </row>
    <row r="880" ht="15.75" customHeight="1">
      <c r="G880" s="193"/>
    </row>
    <row r="881" ht="15.75" customHeight="1">
      <c r="G881" s="193"/>
    </row>
    <row r="882" ht="15.75" customHeight="1">
      <c r="G882" s="193"/>
    </row>
    <row r="883" ht="15.75" customHeight="1">
      <c r="G883" s="193"/>
    </row>
    <row r="884" ht="15.75" customHeight="1">
      <c r="G884" s="193"/>
    </row>
    <row r="885" ht="15.75" customHeight="1">
      <c r="G885" s="193"/>
    </row>
    <row r="886" ht="15.75" customHeight="1">
      <c r="G886" s="193"/>
    </row>
    <row r="887" ht="15.75" customHeight="1">
      <c r="G887" s="193"/>
    </row>
    <row r="888" ht="15.75" customHeight="1">
      <c r="G888" s="193"/>
    </row>
    <row r="889" ht="15.75" customHeight="1">
      <c r="G889" s="193"/>
    </row>
    <row r="890" ht="15.75" customHeight="1">
      <c r="G890" s="193"/>
    </row>
    <row r="891" ht="15.75" customHeight="1">
      <c r="G891" s="193"/>
    </row>
    <row r="892" ht="15.75" customHeight="1">
      <c r="G892" s="193"/>
    </row>
    <row r="893" ht="15.75" customHeight="1">
      <c r="G893" s="193"/>
    </row>
    <row r="894" ht="15.75" customHeight="1">
      <c r="G894" s="193"/>
    </row>
    <row r="895" ht="15.75" customHeight="1">
      <c r="G895" s="193"/>
    </row>
    <row r="896" ht="15.75" customHeight="1">
      <c r="G896" s="193"/>
    </row>
    <row r="897" ht="15.75" customHeight="1">
      <c r="G897" s="193"/>
    </row>
    <row r="898" ht="15.75" customHeight="1">
      <c r="G898" s="193"/>
    </row>
    <row r="899" ht="15.75" customHeight="1">
      <c r="G899" s="193"/>
    </row>
    <row r="900" ht="15.75" customHeight="1">
      <c r="G900" s="193"/>
    </row>
    <row r="901" ht="15.75" customHeight="1">
      <c r="G901" s="193"/>
    </row>
    <row r="902" ht="15.75" customHeight="1">
      <c r="G902" s="193"/>
    </row>
    <row r="903" ht="15.75" customHeight="1">
      <c r="G903" s="193"/>
    </row>
    <row r="904" ht="15.75" customHeight="1">
      <c r="G904" s="193"/>
    </row>
    <row r="905" ht="15.75" customHeight="1">
      <c r="G905" s="193"/>
    </row>
    <row r="906" ht="15.75" customHeight="1">
      <c r="G906" s="193"/>
    </row>
    <row r="907" ht="15.75" customHeight="1">
      <c r="G907" s="193"/>
    </row>
    <row r="908" ht="15.75" customHeight="1">
      <c r="G908" s="193"/>
    </row>
    <row r="909" ht="15.75" customHeight="1">
      <c r="G909" s="193"/>
    </row>
    <row r="910" ht="15.75" customHeight="1">
      <c r="G910" s="193"/>
    </row>
    <row r="911" ht="15.75" customHeight="1">
      <c r="G911" s="193"/>
    </row>
    <row r="912" ht="15.75" customHeight="1">
      <c r="G912" s="193"/>
    </row>
    <row r="913" ht="15.75" customHeight="1">
      <c r="G913" s="193"/>
    </row>
    <row r="914" ht="15.75" customHeight="1">
      <c r="G914" s="193"/>
    </row>
    <row r="915" ht="15.75" customHeight="1">
      <c r="G915" s="193"/>
    </row>
    <row r="916" ht="15.75" customHeight="1">
      <c r="G916" s="193"/>
    </row>
    <row r="917" ht="15.75" customHeight="1">
      <c r="G917" s="193"/>
    </row>
    <row r="918" ht="15.75" customHeight="1">
      <c r="G918" s="193"/>
    </row>
    <row r="919" ht="15.75" customHeight="1">
      <c r="G919" s="193"/>
    </row>
    <row r="920" ht="15.75" customHeight="1">
      <c r="G920" s="193"/>
    </row>
    <row r="921" ht="15.75" customHeight="1">
      <c r="G921" s="193"/>
    </row>
    <row r="922" ht="15.75" customHeight="1">
      <c r="G922" s="193"/>
    </row>
    <row r="923" ht="15.75" customHeight="1">
      <c r="G923" s="193"/>
    </row>
    <row r="924" ht="15.75" customHeight="1">
      <c r="G924" s="193"/>
    </row>
    <row r="925" ht="15.75" customHeight="1">
      <c r="G925" s="193"/>
    </row>
    <row r="926" ht="15.75" customHeight="1">
      <c r="G926" s="193"/>
    </row>
    <row r="927" ht="15.75" customHeight="1">
      <c r="G927" s="193"/>
    </row>
    <row r="928" ht="15.75" customHeight="1">
      <c r="G928" s="193"/>
    </row>
    <row r="929" ht="15.75" customHeight="1">
      <c r="G929" s="193"/>
    </row>
    <row r="930" ht="15.75" customHeight="1">
      <c r="G930" s="193"/>
    </row>
    <row r="931" ht="15.75" customHeight="1">
      <c r="G931" s="193"/>
    </row>
    <row r="932" ht="15.75" customHeight="1">
      <c r="G932" s="193"/>
    </row>
    <row r="933" ht="15.75" customHeight="1">
      <c r="G933" s="193"/>
    </row>
    <row r="934" ht="15.75" customHeight="1">
      <c r="G934" s="193"/>
    </row>
    <row r="935" ht="15.75" customHeight="1">
      <c r="G935" s="193"/>
    </row>
    <row r="936" ht="15.75" customHeight="1">
      <c r="G936" s="193"/>
    </row>
    <row r="937" ht="15.75" customHeight="1">
      <c r="G937" s="193"/>
    </row>
    <row r="938" ht="15.75" customHeight="1">
      <c r="G938" s="193"/>
    </row>
    <row r="939" ht="15.75" customHeight="1">
      <c r="G939" s="193"/>
    </row>
    <row r="940" ht="15.75" customHeight="1">
      <c r="G940" s="193"/>
    </row>
    <row r="941" ht="15.75" customHeight="1">
      <c r="G941" s="193"/>
    </row>
    <row r="942" ht="15.75" customHeight="1">
      <c r="G942" s="193"/>
    </row>
    <row r="943" ht="15.75" customHeight="1">
      <c r="G943" s="193"/>
    </row>
    <row r="944" ht="15.75" customHeight="1">
      <c r="G944" s="193"/>
    </row>
    <row r="945" ht="15.75" customHeight="1">
      <c r="G945" s="193"/>
    </row>
    <row r="946" ht="15.75" customHeight="1">
      <c r="G946" s="193"/>
    </row>
    <row r="947" ht="15.75" customHeight="1">
      <c r="G947" s="193"/>
    </row>
    <row r="948" ht="15.75" customHeight="1">
      <c r="G948" s="193"/>
    </row>
    <row r="949" ht="15.75" customHeight="1">
      <c r="G949" s="193"/>
    </row>
    <row r="950" ht="15.75" customHeight="1">
      <c r="G950" s="193"/>
    </row>
    <row r="951" ht="15.75" customHeight="1">
      <c r="G951" s="193"/>
    </row>
    <row r="952" ht="15.75" customHeight="1">
      <c r="G952" s="193"/>
    </row>
    <row r="953" ht="15.75" customHeight="1">
      <c r="G953" s="193"/>
    </row>
    <row r="954" ht="15.75" customHeight="1">
      <c r="G954" s="193"/>
    </row>
    <row r="955" ht="15.75" customHeight="1">
      <c r="G955" s="193"/>
    </row>
    <row r="956" ht="15.75" customHeight="1">
      <c r="G956" s="193"/>
    </row>
    <row r="957" ht="15.75" customHeight="1">
      <c r="G957" s="193"/>
    </row>
    <row r="958" ht="15.75" customHeight="1">
      <c r="G958" s="193"/>
    </row>
    <row r="959" ht="15.75" customHeight="1">
      <c r="G959" s="193"/>
    </row>
    <row r="960" ht="15.75" customHeight="1">
      <c r="G960" s="193"/>
    </row>
    <row r="961" ht="15.75" customHeight="1">
      <c r="G961" s="193"/>
    </row>
    <row r="962" ht="15.75" customHeight="1">
      <c r="G962" s="193"/>
    </row>
    <row r="963" ht="15.75" customHeight="1">
      <c r="G963" s="193"/>
    </row>
    <row r="964" ht="15.75" customHeight="1">
      <c r="G964" s="193"/>
    </row>
    <row r="965" ht="15.75" customHeight="1">
      <c r="G965" s="193"/>
    </row>
    <row r="966" ht="15.75" customHeight="1">
      <c r="G966" s="193"/>
    </row>
    <row r="967" ht="15.75" customHeight="1">
      <c r="G967" s="193"/>
    </row>
    <row r="968" ht="15.75" customHeight="1">
      <c r="G968" s="193"/>
    </row>
    <row r="969" ht="15.75" customHeight="1">
      <c r="G969" s="193"/>
    </row>
    <row r="970" ht="15.75" customHeight="1">
      <c r="G970" s="193"/>
    </row>
    <row r="971" ht="15.75" customHeight="1">
      <c r="G971" s="193"/>
    </row>
    <row r="972" ht="15.75" customHeight="1">
      <c r="G972" s="193"/>
    </row>
    <row r="973" ht="15.75" customHeight="1">
      <c r="G973" s="193"/>
    </row>
    <row r="974" ht="15.75" customHeight="1">
      <c r="G974" s="193"/>
    </row>
    <row r="975" ht="15.75" customHeight="1">
      <c r="G975" s="193"/>
    </row>
    <row r="976" ht="15.75" customHeight="1">
      <c r="G976" s="193"/>
    </row>
    <row r="977" ht="15.75" customHeight="1">
      <c r="G977" s="193"/>
    </row>
    <row r="978" ht="15.75" customHeight="1">
      <c r="G978" s="193"/>
    </row>
    <row r="979" ht="15.75" customHeight="1">
      <c r="G979" s="193"/>
    </row>
    <row r="980" ht="15.75" customHeight="1">
      <c r="G980" s="193"/>
    </row>
    <row r="981" ht="15.75" customHeight="1">
      <c r="G981" s="193"/>
    </row>
    <row r="982" ht="15.75" customHeight="1">
      <c r="G982" s="193"/>
    </row>
    <row r="983" ht="15.75" customHeight="1">
      <c r="G983" s="193"/>
    </row>
    <row r="984" ht="15.75" customHeight="1">
      <c r="G984" s="193"/>
    </row>
    <row r="985" ht="15.75" customHeight="1">
      <c r="G985" s="193"/>
    </row>
    <row r="986" ht="15.75" customHeight="1">
      <c r="G986" s="193"/>
    </row>
    <row r="987" ht="15.75" customHeight="1">
      <c r="G987" s="193"/>
    </row>
    <row r="988" ht="15.75" customHeight="1">
      <c r="G988" s="193"/>
    </row>
    <row r="989" ht="15.75" customHeight="1">
      <c r="G989" s="193"/>
    </row>
    <row r="990" ht="15.75" customHeight="1">
      <c r="G990" s="193"/>
    </row>
    <row r="991" ht="15.75" customHeight="1">
      <c r="G991" s="193"/>
    </row>
    <row r="992" ht="15.75" customHeight="1">
      <c r="G992" s="193"/>
    </row>
    <row r="993" ht="15.75" customHeight="1">
      <c r="G993" s="193"/>
    </row>
    <row r="994" ht="15.75" customHeight="1">
      <c r="G994" s="193"/>
    </row>
    <row r="995" ht="15.75" customHeight="1">
      <c r="G995" s="193"/>
    </row>
    <row r="996" ht="15.75" customHeight="1">
      <c r="G996" s="193"/>
    </row>
    <row r="997" ht="15.75" customHeight="1">
      <c r="G997" s="193"/>
    </row>
    <row r="998" ht="15.75" customHeight="1">
      <c r="G998" s="193"/>
    </row>
    <row r="999" ht="15.75" customHeight="1">
      <c r="G999" s="193"/>
    </row>
    <row r="1000" ht="15.75" customHeight="1">
      <c r="G1000" s="193"/>
    </row>
  </sheetData>
  <mergeCells count="1079">
    <mergeCell ref="J15:K16"/>
    <mergeCell ref="J17:K17"/>
    <mergeCell ref="D15:G16"/>
    <mergeCell ref="H15:H16"/>
    <mergeCell ref="L15:L16"/>
    <mergeCell ref="M15:M16"/>
    <mergeCell ref="N15:N16"/>
    <mergeCell ref="O15:O16"/>
    <mergeCell ref="D17:G17"/>
    <mergeCell ref="R18:S18"/>
    <mergeCell ref="R19:S19"/>
    <mergeCell ref="D18:G18"/>
    <mergeCell ref="J18:K18"/>
    <mergeCell ref="T18:U18"/>
    <mergeCell ref="X18:Y18"/>
    <mergeCell ref="Z18:AA18"/>
    <mergeCell ref="J19:K19"/>
    <mergeCell ref="T19:U19"/>
    <mergeCell ref="U6:V6"/>
    <mergeCell ref="W6:X6"/>
    <mergeCell ref="U7:V7"/>
    <mergeCell ref="W7:X7"/>
    <mergeCell ref="D2:E2"/>
    <mergeCell ref="D3:E4"/>
    <mergeCell ref="G3:L3"/>
    <mergeCell ref="N3:Q4"/>
    <mergeCell ref="S4:X4"/>
    <mergeCell ref="N5:Q5"/>
    <mergeCell ref="N6:O6"/>
    <mergeCell ref="J13:P14"/>
    <mergeCell ref="R13:V14"/>
    <mergeCell ref="X13:AA13"/>
    <mergeCell ref="X14:Y14"/>
    <mergeCell ref="Z14:AA14"/>
    <mergeCell ref="P6:Q6"/>
    <mergeCell ref="S6:T6"/>
    <mergeCell ref="N7:O7"/>
    <mergeCell ref="P7:Q7"/>
    <mergeCell ref="S7:T7"/>
    <mergeCell ref="O8:P8"/>
    <mergeCell ref="D13:H14"/>
    <mergeCell ref="P15:P16"/>
    <mergeCell ref="R15:S16"/>
    <mergeCell ref="T15:U16"/>
    <mergeCell ref="V15:V16"/>
    <mergeCell ref="X15:Y15"/>
    <mergeCell ref="Z15:AA15"/>
    <mergeCell ref="X16:Y16"/>
    <mergeCell ref="Z16:AA16"/>
    <mergeCell ref="R17:S17"/>
    <mergeCell ref="T17:U17"/>
    <mergeCell ref="X17:Y17"/>
    <mergeCell ref="Z17:AA17"/>
    <mergeCell ref="R21:S21"/>
    <mergeCell ref="T21:U21"/>
    <mergeCell ref="J21:K21"/>
    <mergeCell ref="J22:K22"/>
    <mergeCell ref="J24:K24"/>
    <mergeCell ref="J25:K25"/>
    <mergeCell ref="J30:K30"/>
    <mergeCell ref="D19:G19"/>
    <mergeCell ref="D20:G20"/>
    <mergeCell ref="J20:K20"/>
    <mergeCell ref="R20:S20"/>
    <mergeCell ref="T20:U20"/>
    <mergeCell ref="D21:G21"/>
    <mergeCell ref="D22:G22"/>
    <mergeCell ref="R25:S25"/>
    <mergeCell ref="R26:S26"/>
    <mergeCell ref="X26:AA26"/>
    <mergeCell ref="R22:S22"/>
    <mergeCell ref="T22:U22"/>
    <mergeCell ref="R23:S23"/>
    <mergeCell ref="T23:U23"/>
    <mergeCell ref="R24:S24"/>
    <mergeCell ref="T24:U24"/>
    <mergeCell ref="T25:U25"/>
    <mergeCell ref="T26:U26"/>
    <mergeCell ref="R27:S27"/>
    <mergeCell ref="T27:U27"/>
    <mergeCell ref="X27:Y27"/>
    <mergeCell ref="R28:S28"/>
    <mergeCell ref="T28:U28"/>
    <mergeCell ref="X28:Y28"/>
    <mergeCell ref="D28:F29"/>
    <mergeCell ref="D30:F30"/>
    <mergeCell ref="R32:S32"/>
    <mergeCell ref="T32:U32"/>
    <mergeCell ref="X32:Y32"/>
    <mergeCell ref="K67:L67"/>
    <mergeCell ref="M67:N67"/>
    <mergeCell ref="O67:P67"/>
    <mergeCell ref="D67:I67"/>
    <mergeCell ref="D68:I68"/>
    <mergeCell ref="K68:L68"/>
    <mergeCell ref="M68:N68"/>
    <mergeCell ref="O68:P68"/>
    <mergeCell ref="D69:I69"/>
    <mergeCell ref="D70:I70"/>
    <mergeCell ref="X75:AA75"/>
    <mergeCell ref="X76:AA76"/>
    <mergeCell ref="X77:AA77"/>
    <mergeCell ref="X78:AA78"/>
    <mergeCell ref="X79:AA79"/>
    <mergeCell ref="X80:AA80"/>
    <mergeCell ref="X81:AA81"/>
    <mergeCell ref="X89:AA89"/>
    <mergeCell ref="X90:AA90"/>
    <mergeCell ref="X91:AA91"/>
    <mergeCell ref="X92:AA92"/>
    <mergeCell ref="X93:AA93"/>
    <mergeCell ref="X94:AA94"/>
    <mergeCell ref="X95:AA95"/>
    <mergeCell ref="X82:AA82"/>
    <mergeCell ref="X83:AA83"/>
    <mergeCell ref="X84:AA84"/>
    <mergeCell ref="X85:AA85"/>
    <mergeCell ref="X86:AA86"/>
    <mergeCell ref="X87:AA87"/>
    <mergeCell ref="X88:AA88"/>
    <mergeCell ref="Q112:V112"/>
    <mergeCell ref="Q113:V113"/>
    <mergeCell ref="Q114:V114"/>
    <mergeCell ref="Q115:V115"/>
    <mergeCell ref="Q116:V116"/>
    <mergeCell ref="Q117:V117"/>
    <mergeCell ref="Q118:V118"/>
    <mergeCell ref="Q119:V119"/>
    <mergeCell ref="Q120:V120"/>
    <mergeCell ref="Q121:V121"/>
    <mergeCell ref="Q122:V122"/>
    <mergeCell ref="Q123:V123"/>
    <mergeCell ref="Q124:V124"/>
    <mergeCell ref="Q125:V125"/>
    <mergeCell ref="Q126:V126"/>
    <mergeCell ref="Q127:V127"/>
    <mergeCell ref="Q128:V128"/>
    <mergeCell ref="Q129:V129"/>
    <mergeCell ref="Q130:V130"/>
    <mergeCell ref="Q131:V131"/>
    <mergeCell ref="Q132:V132"/>
    <mergeCell ref="Q133:V133"/>
    <mergeCell ref="Q134:V134"/>
    <mergeCell ref="Q135:V135"/>
    <mergeCell ref="Q136:V136"/>
    <mergeCell ref="Q137:V137"/>
    <mergeCell ref="Q138:V138"/>
    <mergeCell ref="Q139:V139"/>
    <mergeCell ref="Q140:V140"/>
    <mergeCell ref="Q141:V141"/>
    <mergeCell ref="Q142:V142"/>
    <mergeCell ref="Q143:V143"/>
    <mergeCell ref="Q144:V144"/>
    <mergeCell ref="Q145:V145"/>
    <mergeCell ref="Q146:V146"/>
    <mergeCell ref="Q154:V154"/>
    <mergeCell ref="Q155:V155"/>
    <mergeCell ref="Q156:V156"/>
    <mergeCell ref="Q147:V147"/>
    <mergeCell ref="Q148:V148"/>
    <mergeCell ref="Q149:V149"/>
    <mergeCell ref="Q150:V150"/>
    <mergeCell ref="Q151:V151"/>
    <mergeCell ref="Q152:V152"/>
    <mergeCell ref="Q153:V153"/>
    <mergeCell ref="T45:U45"/>
    <mergeCell ref="Q47:V47"/>
    <mergeCell ref="Q53:R53"/>
    <mergeCell ref="Q54:R54"/>
    <mergeCell ref="Q67:V67"/>
    <mergeCell ref="Q68:V68"/>
    <mergeCell ref="Q69:V69"/>
    <mergeCell ref="Q70:V70"/>
    <mergeCell ref="Q71:V71"/>
    <mergeCell ref="Q72:V72"/>
    <mergeCell ref="Q73:V73"/>
    <mergeCell ref="Q74:V74"/>
    <mergeCell ref="Q75:V75"/>
    <mergeCell ref="Q76:V76"/>
    <mergeCell ref="Q77:V77"/>
    <mergeCell ref="Q78:V78"/>
    <mergeCell ref="Q79:V79"/>
    <mergeCell ref="Q80:V80"/>
    <mergeCell ref="Q81:V81"/>
    <mergeCell ref="Q82:V82"/>
    <mergeCell ref="Q83:V83"/>
    <mergeCell ref="Q84:V84"/>
    <mergeCell ref="Q85:V85"/>
    <mergeCell ref="Q86:V86"/>
    <mergeCell ref="Q87:V87"/>
    <mergeCell ref="Q88:V88"/>
    <mergeCell ref="Q89:V89"/>
    <mergeCell ref="Q90:V90"/>
    <mergeCell ref="Q91:V91"/>
    <mergeCell ref="Q92:V92"/>
    <mergeCell ref="Q93:V93"/>
    <mergeCell ref="Q94:V94"/>
    <mergeCell ref="Q95:V95"/>
    <mergeCell ref="Q96:V96"/>
    <mergeCell ref="Q97:V97"/>
    <mergeCell ref="Q98:V98"/>
    <mergeCell ref="Q99:V99"/>
    <mergeCell ref="Q100:V100"/>
    <mergeCell ref="Q101:V101"/>
    <mergeCell ref="Q102:V102"/>
    <mergeCell ref="Q103:V103"/>
    <mergeCell ref="Q104:V104"/>
    <mergeCell ref="Q105:V105"/>
    <mergeCell ref="Q106:V106"/>
    <mergeCell ref="Q107:V107"/>
    <mergeCell ref="Q108:V108"/>
    <mergeCell ref="Q109:V109"/>
    <mergeCell ref="Q110:V110"/>
    <mergeCell ref="Q111:V111"/>
    <mergeCell ref="D124:I124"/>
    <mergeCell ref="K124:L124"/>
    <mergeCell ref="M124:N124"/>
    <mergeCell ref="O124:P124"/>
    <mergeCell ref="K125:L125"/>
    <mergeCell ref="M125:N125"/>
    <mergeCell ref="O125:P125"/>
    <mergeCell ref="D125:I125"/>
    <mergeCell ref="D126:I126"/>
    <mergeCell ref="K126:L126"/>
    <mergeCell ref="M126:N126"/>
    <mergeCell ref="O126:P126"/>
    <mergeCell ref="D127:I127"/>
    <mergeCell ref="D128:I128"/>
    <mergeCell ref="D119:I119"/>
    <mergeCell ref="K119:L119"/>
    <mergeCell ref="M119:N119"/>
    <mergeCell ref="O119:P119"/>
    <mergeCell ref="K120:L120"/>
    <mergeCell ref="M120:N120"/>
    <mergeCell ref="O120:P120"/>
    <mergeCell ref="K122:L122"/>
    <mergeCell ref="K123:L123"/>
    <mergeCell ref="M123:N123"/>
    <mergeCell ref="O123:P123"/>
    <mergeCell ref="D120:I120"/>
    <mergeCell ref="D121:I121"/>
    <mergeCell ref="K121:L121"/>
    <mergeCell ref="M121:N121"/>
    <mergeCell ref="O121:P121"/>
    <mergeCell ref="D122:I122"/>
    <mergeCell ref="D123:I123"/>
    <mergeCell ref="M127:N127"/>
    <mergeCell ref="O127:P127"/>
    <mergeCell ref="K127:L127"/>
    <mergeCell ref="K128:L128"/>
    <mergeCell ref="M132:N132"/>
    <mergeCell ref="O132:P132"/>
    <mergeCell ref="D134:I134"/>
    <mergeCell ref="K134:L134"/>
    <mergeCell ref="M134:N134"/>
    <mergeCell ref="O134:P134"/>
    <mergeCell ref="K135:L135"/>
    <mergeCell ref="M135:N135"/>
    <mergeCell ref="O135:P135"/>
    <mergeCell ref="D135:I135"/>
    <mergeCell ref="D136:I136"/>
    <mergeCell ref="K136:L136"/>
    <mergeCell ref="M136:N136"/>
    <mergeCell ref="O136:P136"/>
    <mergeCell ref="D137:I137"/>
    <mergeCell ref="D138:I138"/>
    <mergeCell ref="D139:I139"/>
    <mergeCell ref="K139:L139"/>
    <mergeCell ref="M139:N139"/>
    <mergeCell ref="O139:P139"/>
    <mergeCell ref="K140:L140"/>
    <mergeCell ref="M140:N140"/>
    <mergeCell ref="O140:P140"/>
    <mergeCell ref="D140:I140"/>
    <mergeCell ref="D141:I141"/>
    <mergeCell ref="K141:L141"/>
    <mergeCell ref="M141:N141"/>
    <mergeCell ref="O141:P141"/>
    <mergeCell ref="D142:I142"/>
    <mergeCell ref="K142:L142"/>
    <mergeCell ref="K144:L144"/>
    <mergeCell ref="M144:N144"/>
    <mergeCell ref="M142:N142"/>
    <mergeCell ref="O142:P142"/>
    <mergeCell ref="D143:I143"/>
    <mergeCell ref="K143:L143"/>
    <mergeCell ref="M143:N143"/>
    <mergeCell ref="O143:P143"/>
    <mergeCell ref="O144:P144"/>
    <mergeCell ref="K132:L132"/>
    <mergeCell ref="K133:L133"/>
    <mergeCell ref="M133:N133"/>
    <mergeCell ref="O133:P133"/>
    <mergeCell ref="D130:I130"/>
    <mergeCell ref="D131:I131"/>
    <mergeCell ref="K131:L131"/>
    <mergeCell ref="M131:N131"/>
    <mergeCell ref="O131:P131"/>
    <mergeCell ref="D132:I132"/>
    <mergeCell ref="D133:I133"/>
    <mergeCell ref="M137:N137"/>
    <mergeCell ref="O137:P137"/>
    <mergeCell ref="K137:L137"/>
    <mergeCell ref="K138:L138"/>
    <mergeCell ref="M138:N138"/>
    <mergeCell ref="O138:P138"/>
    <mergeCell ref="M146:N146"/>
    <mergeCell ref="O146:P146"/>
    <mergeCell ref="D153:I153"/>
    <mergeCell ref="K153:L153"/>
    <mergeCell ref="M153:N153"/>
    <mergeCell ref="O153:P153"/>
    <mergeCell ref="K154:L154"/>
    <mergeCell ref="M154:N154"/>
    <mergeCell ref="O154:P154"/>
    <mergeCell ref="D154:I154"/>
    <mergeCell ref="D155:I155"/>
    <mergeCell ref="K155:L155"/>
    <mergeCell ref="M155:N155"/>
    <mergeCell ref="O155:P155"/>
    <mergeCell ref="D156:I156"/>
    <mergeCell ref="K156:L156"/>
    <mergeCell ref="K162:L162"/>
    <mergeCell ref="K163:L163"/>
    <mergeCell ref="M163:N163"/>
    <mergeCell ref="O163:P163"/>
    <mergeCell ref="D160:I160"/>
    <mergeCell ref="D161:I161"/>
    <mergeCell ref="K161:L161"/>
    <mergeCell ref="M161:N161"/>
    <mergeCell ref="O161:P161"/>
    <mergeCell ref="D162:I162"/>
    <mergeCell ref="D163:I163"/>
    <mergeCell ref="M167:N167"/>
    <mergeCell ref="O167:P167"/>
    <mergeCell ref="K167:L167"/>
    <mergeCell ref="K168:L168"/>
    <mergeCell ref="M168:N168"/>
    <mergeCell ref="O168:P168"/>
    <mergeCell ref="M176:N176"/>
    <mergeCell ref="O176:P176"/>
    <mergeCell ref="Q199:V199"/>
    <mergeCell ref="Q200:V200"/>
    <mergeCell ref="Q201:V201"/>
    <mergeCell ref="Q202:V202"/>
    <mergeCell ref="Q203:V203"/>
    <mergeCell ref="Q204:V204"/>
    <mergeCell ref="Q205:V205"/>
    <mergeCell ref="Q206:V206"/>
    <mergeCell ref="Q207:V207"/>
    <mergeCell ref="Q208:V208"/>
    <mergeCell ref="Q209:V209"/>
    <mergeCell ref="Q210:V210"/>
    <mergeCell ref="Q211:V211"/>
    <mergeCell ref="Q212:V212"/>
    <mergeCell ref="Q213:V213"/>
    <mergeCell ref="Q214:V214"/>
    <mergeCell ref="Q215:V215"/>
    <mergeCell ref="Q216:V216"/>
    <mergeCell ref="Q217:V217"/>
    <mergeCell ref="Q218:V218"/>
    <mergeCell ref="Q219:V219"/>
    <mergeCell ref="Q227:V227"/>
    <mergeCell ref="Q228:V228"/>
    <mergeCell ref="Q229:V229"/>
    <mergeCell ref="Q230:V230"/>
    <mergeCell ref="Q231:V231"/>
    <mergeCell ref="Q220:V220"/>
    <mergeCell ref="Q221:V221"/>
    <mergeCell ref="Q222:V222"/>
    <mergeCell ref="Q223:V223"/>
    <mergeCell ref="Q224:V224"/>
    <mergeCell ref="Q225:V225"/>
    <mergeCell ref="Q226:V226"/>
    <mergeCell ref="M156:N156"/>
    <mergeCell ref="O156:P156"/>
    <mergeCell ref="D157:I157"/>
    <mergeCell ref="M157:N157"/>
    <mergeCell ref="O157:P157"/>
    <mergeCell ref="Q157:V157"/>
    <mergeCell ref="D158:I158"/>
    <mergeCell ref="Q158:V158"/>
    <mergeCell ref="M158:N158"/>
    <mergeCell ref="O158:P158"/>
    <mergeCell ref="Q159:V159"/>
    <mergeCell ref="Q160:V160"/>
    <mergeCell ref="Q161:V161"/>
    <mergeCell ref="Q162:V162"/>
    <mergeCell ref="Q163:V163"/>
    <mergeCell ref="Q164:V164"/>
    <mergeCell ref="Q165:V165"/>
    <mergeCell ref="Q166:V166"/>
    <mergeCell ref="Q167:V167"/>
    <mergeCell ref="Q168:V168"/>
    <mergeCell ref="Q169:V169"/>
    <mergeCell ref="Q170:V170"/>
    <mergeCell ref="Q171:V171"/>
    <mergeCell ref="Q172:V172"/>
    <mergeCell ref="Q173:V173"/>
    <mergeCell ref="Q174:V174"/>
    <mergeCell ref="Q175:V175"/>
    <mergeCell ref="Q176:V176"/>
    <mergeCell ref="Q177:V177"/>
    <mergeCell ref="Q178:V178"/>
    <mergeCell ref="Q179:V179"/>
    <mergeCell ref="Q180:V180"/>
    <mergeCell ref="Q181:V181"/>
    <mergeCell ref="Q182:V182"/>
    <mergeCell ref="Q183:V183"/>
    <mergeCell ref="Q184:V184"/>
    <mergeCell ref="Q185:V185"/>
    <mergeCell ref="Q186:V186"/>
    <mergeCell ref="Q187:V187"/>
    <mergeCell ref="Q188:V188"/>
    <mergeCell ref="Q189:V189"/>
    <mergeCell ref="Q190:V190"/>
    <mergeCell ref="Q191:V191"/>
    <mergeCell ref="Q192:V192"/>
    <mergeCell ref="Q193:V193"/>
    <mergeCell ref="Q194:V194"/>
    <mergeCell ref="Q195:V195"/>
    <mergeCell ref="Q196:V196"/>
    <mergeCell ref="Q197:V197"/>
    <mergeCell ref="Q198:V198"/>
    <mergeCell ref="D148:I148"/>
    <mergeCell ref="K148:L148"/>
    <mergeCell ref="M148:N148"/>
    <mergeCell ref="O148:P148"/>
    <mergeCell ref="K149:L149"/>
    <mergeCell ref="M149:N149"/>
    <mergeCell ref="O149:P149"/>
    <mergeCell ref="D149:I149"/>
    <mergeCell ref="D150:I150"/>
    <mergeCell ref="K150:L150"/>
    <mergeCell ref="M150:N150"/>
    <mergeCell ref="O150:P150"/>
    <mergeCell ref="D151:I151"/>
    <mergeCell ref="D152:I152"/>
    <mergeCell ref="K160:L160"/>
    <mergeCell ref="M160:N160"/>
    <mergeCell ref="K157:L157"/>
    <mergeCell ref="K158:L158"/>
    <mergeCell ref="D159:I159"/>
    <mergeCell ref="K159:L159"/>
    <mergeCell ref="M159:N159"/>
    <mergeCell ref="O159:P159"/>
    <mergeCell ref="O160:P160"/>
    <mergeCell ref="K146:L146"/>
    <mergeCell ref="K147:L147"/>
    <mergeCell ref="M147:N147"/>
    <mergeCell ref="O147:P147"/>
    <mergeCell ref="D144:I144"/>
    <mergeCell ref="D145:I145"/>
    <mergeCell ref="K145:L145"/>
    <mergeCell ref="M145:N145"/>
    <mergeCell ref="O145:P145"/>
    <mergeCell ref="D146:I146"/>
    <mergeCell ref="D147:I147"/>
    <mergeCell ref="M151:N151"/>
    <mergeCell ref="O151:P151"/>
    <mergeCell ref="K151:L151"/>
    <mergeCell ref="K152:L152"/>
    <mergeCell ref="M152:N152"/>
    <mergeCell ref="O152:P152"/>
    <mergeCell ref="M162:N162"/>
    <mergeCell ref="O162:P162"/>
    <mergeCell ref="D164:I164"/>
    <mergeCell ref="K164:L164"/>
    <mergeCell ref="M164:N164"/>
    <mergeCell ref="O164:P164"/>
    <mergeCell ref="K165:L165"/>
    <mergeCell ref="M165:N165"/>
    <mergeCell ref="O165:P165"/>
    <mergeCell ref="D165:I165"/>
    <mergeCell ref="D166:I166"/>
    <mergeCell ref="K166:L166"/>
    <mergeCell ref="M166:N166"/>
    <mergeCell ref="O166:P166"/>
    <mergeCell ref="D167:I167"/>
    <mergeCell ref="D168:I168"/>
    <mergeCell ref="D169:I169"/>
    <mergeCell ref="K169:L169"/>
    <mergeCell ref="M169:N169"/>
    <mergeCell ref="O169:P169"/>
    <mergeCell ref="K170:L170"/>
    <mergeCell ref="M170:N170"/>
    <mergeCell ref="O170:P170"/>
    <mergeCell ref="D170:I170"/>
    <mergeCell ref="D171:I171"/>
    <mergeCell ref="K171:L171"/>
    <mergeCell ref="M171:N171"/>
    <mergeCell ref="O171:P171"/>
    <mergeCell ref="D172:I172"/>
    <mergeCell ref="K172:L172"/>
    <mergeCell ref="K174:L174"/>
    <mergeCell ref="M174:N174"/>
    <mergeCell ref="M172:N172"/>
    <mergeCell ref="O172:P172"/>
    <mergeCell ref="D173:I173"/>
    <mergeCell ref="K173:L173"/>
    <mergeCell ref="M173:N173"/>
    <mergeCell ref="O173:P173"/>
    <mergeCell ref="O174:P174"/>
    <mergeCell ref="K194:L194"/>
    <mergeCell ref="M194:N194"/>
    <mergeCell ref="M192:N192"/>
    <mergeCell ref="O192:P192"/>
    <mergeCell ref="D193:I193"/>
    <mergeCell ref="K193:L193"/>
    <mergeCell ref="M193:N193"/>
    <mergeCell ref="O193:P193"/>
    <mergeCell ref="O194:P194"/>
    <mergeCell ref="D212:I212"/>
    <mergeCell ref="K212:L212"/>
    <mergeCell ref="M212:N212"/>
    <mergeCell ref="O212:P212"/>
    <mergeCell ref="K213:L213"/>
    <mergeCell ref="M213:N213"/>
    <mergeCell ref="O213:P213"/>
    <mergeCell ref="D213:I213"/>
    <mergeCell ref="D214:I214"/>
    <mergeCell ref="K214:L214"/>
    <mergeCell ref="M214:N214"/>
    <mergeCell ref="O214:P214"/>
    <mergeCell ref="D215:I215"/>
    <mergeCell ref="D216:I216"/>
    <mergeCell ref="K210:L210"/>
    <mergeCell ref="K211:L211"/>
    <mergeCell ref="M211:N211"/>
    <mergeCell ref="O211:P211"/>
    <mergeCell ref="D208:I208"/>
    <mergeCell ref="D209:I209"/>
    <mergeCell ref="K209:L209"/>
    <mergeCell ref="M209:N209"/>
    <mergeCell ref="O209:P209"/>
    <mergeCell ref="D210:I210"/>
    <mergeCell ref="D211:I211"/>
    <mergeCell ref="M215:N215"/>
    <mergeCell ref="O215:P215"/>
    <mergeCell ref="K215:L215"/>
    <mergeCell ref="K216:L216"/>
    <mergeCell ref="M216:N216"/>
    <mergeCell ref="O216:P216"/>
    <mergeCell ref="M220:N220"/>
    <mergeCell ref="O220:P220"/>
    <mergeCell ref="D222:I222"/>
    <mergeCell ref="K222:L222"/>
    <mergeCell ref="M222:N222"/>
    <mergeCell ref="O222:P222"/>
    <mergeCell ref="K223:L223"/>
    <mergeCell ref="M223:N223"/>
    <mergeCell ref="O223:P223"/>
    <mergeCell ref="D223:I223"/>
    <mergeCell ref="D224:I224"/>
    <mergeCell ref="K224:L224"/>
    <mergeCell ref="M224:N224"/>
    <mergeCell ref="O224:P224"/>
    <mergeCell ref="D225:I225"/>
    <mergeCell ref="D226:I226"/>
    <mergeCell ref="K230:L230"/>
    <mergeCell ref="K231:L231"/>
    <mergeCell ref="M231:N231"/>
    <mergeCell ref="O231:P231"/>
    <mergeCell ref="D228:I228"/>
    <mergeCell ref="D229:I229"/>
    <mergeCell ref="K229:L229"/>
    <mergeCell ref="M229:N229"/>
    <mergeCell ref="O229:P229"/>
    <mergeCell ref="D230:I230"/>
    <mergeCell ref="D231:I231"/>
    <mergeCell ref="D217:I217"/>
    <mergeCell ref="K217:L217"/>
    <mergeCell ref="M217:N217"/>
    <mergeCell ref="O217:P217"/>
    <mergeCell ref="K218:L218"/>
    <mergeCell ref="M218:N218"/>
    <mergeCell ref="O218:P218"/>
    <mergeCell ref="K220:L220"/>
    <mergeCell ref="K221:L221"/>
    <mergeCell ref="M221:N221"/>
    <mergeCell ref="O221:P221"/>
    <mergeCell ref="D218:I218"/>
    <mergeCell ref="D219:I219"/>
    <mergeCell ref="K219:L219"/>
    <mergeCell ref="M219:N219"/>
    <mergeCell ref="O219:P219"/>
    <mergeCell ref="D220:I220"/>
    <mergeCell ref="D221:I221"/>
    <mergeCell ref="M225:N225"/>
    <mergeCell ref="O225:P225"/>
    <mergeCell ref="K225:L225"/>
    <mergeCell ref="K226:L226"/>
    <mergeCell ref="M230:N230"/>
    <mergeCell ref="O230:P230"/>
    <mergeCell ref="D188:I188"/>
    <mergeCell ref="K188:L188"/>
    <mergeCell ref="M188:N188"/>
    <mergeCell ref="O188:P188"/>
    <mergeCell ref="K189:L189"/>
    <mergeCell ref="M189:N189"/>
    <mergeCell ref="O189:P189"/>
    <mergeCell ref="D189:I189"/>
    <mergeCell ref="D190:I190"/>
    <mergeCell ref="K190:L190"/>
    <mergeCell ref="M190:N190"/>
    <mergeCell ref="O190:P190"/>
    <mergeCell ref="D191:I191"/>
    <mergeCell ref="D192:I192"/>
    <mergeCell ref="D183:I183"/>
    <mergeCell ref="K183:L183"/>
    <mergeCell ref="M183:N183"/>
    <mergeCell ref="O183:P183"/>
    <mergeCell ref="K184:L184"/>
    <mergeCell ref="M184:N184"/>
    <mergeCell ref="O184:P184"/>
    <mergeCell ref="K186:L186"/>
    <mergeCell ref="K187:L187"/>
    <mergeCell ref="M187:N187"/>
    <mergeCell ref="O187:P187"/>
    <mergeCell ref="D184:I184"/>
    <mergeCell ref="D185:I185"/>
    <mergeCell ref="K185:L185"/>
    <mergeCell ref="M185:N185"/>
    <mergeCell ref="O185:P185"/>
    <mergeCell ref="D186:I186"/>
    <mergeCell ref="D187:I187"/>
    <mergeCell ref="M191:N191"/>
    <mergeCell ref="O191:P191"/>
    <mergeCell ref="K191:L191"/>
    <mergeCell ref="K192:L192"/>
    <mergeCell ref="M196:N196"/>
    <mergeCell ref="O196:P196"/>
    <mergeCell ref="D198:I198"/>
    <mergeCell ref="K198:L198"/>
    <mergeCell ref="M198:N198"/>
    <mergeCell ref="O198:P198"/>
    <mergeCell ref="K199:L199"/>
    <mergeCell ref="M199:N199"/>
    <mergeCell ref="O199:P199"/>
    <mergeCell ref="D199:I199"/>
    <mergeCell ref="D200:I200"/>
    <mergeCell ref="K200:L200"/>
    <mergeCell ref="M200:N200"/>
    <mergeCell ref="O200:P200"/>
    <mergeCell ref="D201:I201"/>
    <mergeCell ref="D202:I202"/>
    <mergeCell ref="D203:I203"/>
    <mergeCell ref="K203:L203"/>
    <mergeCell ref="M203:N203"/>
    <mergeCell ref="O203:P203"/>
    <mergeCell ref="K204:L204"/>
    <mergeCell ref="M204:N204"/>
    <mergeCell ref="O204:P204"/>
    <mergeCell ref="D204:I204"/>
    <mergeCell ref="D205:I205"/>
    <mergeCell ref="K205:L205"/>
    <mergeCell ref="M205:N205"/>
    <mergeCell ref="O205:P205"/>
    <mergeCell ref="D206:I206"/>
    <mergeCell ref="K206:L206"/>
    <mergeCell ref="K208:L208"/>
    <mergeCell ref="M208:N208"/>
    <mergeCell ref="M206:N206"/>
    <mergeCell ref="O206:P206"/>
    <mergeCell ref="D207:I207"/>
    <mergeCell ref="K207:L207"/>
    <mergeCell ref="M207:N207"/>
    <mergeCell ref="O207:P207"/>
    <mergeCell ref="O208:P208"/>
    <mergeCell ref="K196:L196"/>
    <mergeCell ref="K197:L197"/>
    <mergeCell ref="M197:N197"/>
    <mergeCell ref="O197:P197"/>
    <mergeCell ref="D194:I194"/>
    <mergeCell ref="D195:I195"/>
    <mergeCell ref="K195:L195"/>
    <mergeCell ref="M195:N195"/>
    <mergeCell ref="O195:P195"/>
    <mergeCell ref="D196:I196"/>
    <mergeCell ref="D197:I197"/>
    <mergeCell ref="M201:N201"/>
    <mergeCell ref="O201:P201"/>
    <mergeCell ref="K201:L201"/>
    <mergeCell ref="K202:L202"/>
    <mergeCell ref="M202:N202"/>
    <mergeCell ref="O202:P202"/>
    <mergeCell ref="M210:N210"/>
    <mergeCell ref="O210:P210"/>
    <mergeCell ref="K228:L228"/>
    <mergeCell ref="M228:N228"/>
    <mergeCell ref="M226:N226"/>
    <mergeCell ref="O226:P226"/>
    <mergeCell ref="D227:I227"/>
    <mergeCell ref="K227:L227"/>
    <mergeCell ref="M227:N227"/>
    <mergeCell ref="O227:P227"/>
    <mergeCell ref="O228:P228"/>
    <mergeCell ref="K63:L63"/>
    <mergeCell ref="M63:N63"/>
    <mergeCell ref="Q63:V63"/>
    <mergeCell ref="D63:I63"/>
    <mergeCell ref="D64:I64"/>
    <mergeCell ref="K64:L64"/>
    <mergeCell ref="M64:N64"/>
    <mergeCell ref="O64:P64"/>
    <mergeCell ref="Q64:V64"/>
    <mergeCell ref="D65:I65"/>
    <mergeCell ref="D43:H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G54:H54"/>
    <mergeCell ref="D55:F55"/>
    <mergeCell ref="G55:H55"/>
    <mergeCell ref="O61:P61"/>
    <mergeCell ref="Q61:V61"/>
    <mergeCell ref="Q62:V62"/>
    <mergeCell ref="D58:V59"/>
    <mergeCell ref="D60:I60"/>
    <mergeCell ref="K60:L60"/>
    <mergeCell ref="M60:N60"/>
    <mergeCell ref="O60:P60"/>
    <mergeCell ref="Q60:V60"/>
    <mergeCell ref="D61:I61"/>
    <mergeCell ref="K61:L61"/>
    <mergeCell ref="M61:N61"/>
    <mergeCell ref="D62:I62"/>
    <mergeCell ref="K62:L62"/>
    <mergeCell ref="M62:N62"/>
    <mergeCell ref="O62:P62"/>
    <mergeCell ref="O63:P63"/>
    <mergeCell ref="K65:L65"/>
    <mergeCell ref="M65:N65"/>
    <mergeCell ref="D66:I66"/>
    <mergeCell ref="K66:L66"/>
    <mergeCell ref="M66:N66"/>
    <mergeCell ref="O66:P66"/>
    <mergeCell ref="O65:P65"/>
    <mergeCell ref="Q65:V65"/>
    <mergeCell ref="Q66:V66"/>
    <mergeCell ref="Z44:AA45"/>
    <mergeCell ref="X63:AA64"/>
    <mergeCell ref="X66:AA67"/>
    <mergeCell ref="X39:AA39"/>
    <mergeCell ref="X40:AA40"/>
    <mergeCell ref="X41:Y41"/>
    <mergeCell ref="Z41:AA41"/>
    <mergeCell ref="X42:Y43"/>
    <mergeCell ref="Z42:AA43"/>
    <mergeCell ref="X44:Y45"/>
    <mergeCell ref="X30:Y30"/>
    <mergeCell ref="X31:Y31"/>
    <mergeCell ref="R29:S29"/>
    <mergeCell ref="T29:U29"/>
    <mergeCell ref="X29:Y29"/>
    <mergeCell ref="R30:S30"/>
    <mergeCell ref="T30:U30"/>
    <mergeCell ref="R31:S31"/>
    <mergeCell ref="T31:U31"/>
    <mergeCell ref="R33:S33"/>
    <mergeCell ref="T33:U33"/>
    <mergeCell ref="X33:Y33"/>
    <mergeCell ref="R34:S34"/>
    <mergeCell ref="T34:U34"/>
    <mergeCell ref="R35:S35"/>
    <mergeCell ref="T35:U35"/>
    <mergeCell ref="R36:S36"/>
    <mergeCell ref="T36:U36"/>
    <mergeCell ref="X36:AA37"/>
    <mergeCell ref="R37:S37"/>
    <mergeCell ref="T37:U37"/>
    <mergeCell ref="T38:U38"/>
    <mergeCell ref="X38:AA38"/>
    <mergeCell ref="R38:S38"/>
    <mergeCell ref="R39:S39"/>
    <mergeCell ref="T39:U39"/>
    <mergeCell ref="R40:S40"/>
    <mergeCell ref="T40:U40"/>
    <mergeCell ref="R41:S41"/>
    <mergeCell ref="T41:U41"/>
    <mergeCell ref="R42:S42"/>
    <mergeCell ref="T42:U42"/>
    <mergeCell ref="R43:S43"/>
    <mergeCell ref="T43:U43"/>
    <mergeCell ref="R44:S44"/>
    <mergeCell ref="T44:U44"/>
    <mergeCell ref="R45:S45"/>
    <mergeCell ref="X68:AA68"/>
    <mergeCell ref="X69:AA69"/>
    <mergeCell ref="X70:AA70"/>
    <mergeCell ref="X71:AA71"/>
    <mergeCell ref="X72:AA72"/>
    <mergeCell ref="X73:AA73"/>
    <mergeCell ref="X74:AA74"/>
    <mergeCell ref="D32:F32"/>
    <mergeCell ref="J32:K32"/>
    <mergeCell ref="D33:F33"/>
    <mergeCell ref="J33:K33"/>
    <mergeCell ref="D34:F34"/>
    <mergeCell ref="J34:K34"/>
    <mergeCell ref="J35:K35"/>
    <mergeCell ref="D35:F35"/>
    <mergeCell ref="D36:F36"/>
    <mergeCell ref="D37:F37"/>
    <mergeCell ref="D38:F38"/>
    <mergeCell ref="D39:E40"/>
    <mergeCell ref="G39:H39"/>
    <mergeCell ref="G40:H40"/>
    <mergeCell ref="M69:N69"/>
    <mergeCell ref="O69:P69"/>
    <mergeCell ref="K69:L69"/>
    <mergeCell ref="K70:L70"/>
    <mergeCell ref="M70:N70"/>
    <mergeCell ref="O70:P70"/>
    <mergeCell ref="K71:L71"/>
    <mergeCell ref="M71:N71"/>
    <mergeCell ref="O71:P71"/>
    <mergeCell ref="M74:N74"/>
    <mergeCell ref="O74:P74"/>
    <mergeCell ref="K72:L72"/>
    <mergeCell ref="M72:N72"/>
    <mergeCell ref="O72:P72"/>
    <mergeCell ref="K73:L73"/>
    <mergeCell ref="M73:N73"/>
    <mergeCell ref="O73:P73"/>
    <mergeCell ref="K74:L74"/>
    <mergeCell ref="M77:N77"/>
    <mergeCell ref="O77:P77"/>
    <mergeCell ref="K75:L75"/>
    <mergeCell ref="M75:N75"/>
    <mergeCell ref="O75:P75"/>
    <mergeCell ref="K76:L76"/>
    <mergeCell ref="M76:N76"/>
    <mergeCell ref="O76:P76"/>
    <mergeCell ref="K77:L77"/>
    <mergeCell ref="K78:L78"/>
    <mergeCell ref="M78:N78"/>
    <mergeCell ref="O78:P78"/>
    <mergeCell ref="D78:I78"/>
    <mergeCell ref="D79:I79"/>
    <mergeCell ref="K79:L79"/>
    <mergeCell ref="M79:N79"/>
    <mergeCell ref="O79:P79"/>
    <mergeCell ref="D80:I80"/>
    <mergeCell ref="K80:L80"/>
    <mergeCell ref="K82:L82"/>
    <mergeCell ref="M82:N82"/>
    <mergeCell ref="M80:N80"/>
    <mergeCell ref="O80:P80"/>
    <mergeCell ref="D81:I81"/>
    <mergeCell ref="K81:L81"/>
    <mergeCell ref="M81:N81"/>
    <mergeCell ref="O81:P81"/>
    <mergeCell ref="O82:P82"/>
    <mergeCell ref="J27:K27"/>
    <mergeCell ref="J28:K28"/>
    <mergeCell ref="J29:K29"/>
    <mergeCell ref="J31:K31"/>
    <mergeCell ref="D23:G23"/>
    <mergeCell ref="J23:K23"/>
    <mergeCell ref="D26:H27"/>
    <mergeCell ref="J26:K26"/>
    <mergeCell ref="G28:G29"/>
    <mergeCell ref="H28:H29"/>
    <mergeCell ref="D31:F31"/>
    <mergeCell ref="J43:K43"/>
    <mergeCell ref="J44:K44"/>
    <mergeCell ref="J45:K45"/>
    <mergeCell ref="J47:P47"/>
    <mergeCell ref="J36:K36"/>
    <mergeCell ref="J37:K37"/>
    <mergeCell ref="J38:K38"/>
    <mergeCell ref="J39:K39"/>
    <mergeCell ref="J40:K40"/>
    <mergeCell ref="J41:K41"/>
    <mergeCell ref="J42:K42"/>
    <mergeCell ref="D71:I71"/>
    <mergeCell ref="D72:I72"/>
    <mergeCell ref="D73:I73"/>
    <mergeCell ref="D74:I74"/>
    <mergeCell ref="D75:I75"/>
    <mergeCell ref="D76:I76"/>
    <mergeCell ref="D77:I77"/>
    <mergeCell ref="M84:N84"/>
    <mergeCell ref="O84:P84"/>
    <mergeCell ref="D100:I100"/>
    <mergeCell ref="K100:L100"/>
    <mergeCell ref="M100:N100"/>
    <mergeCell ref="O100:P100"/>
    <mergeCell ref="K101:L101"/>
    <mergeCell ref="M101:N101"/>
    <mergeCell ref="O101:P101"/>
    <mergeCell ref="D101:I101"/>
    <mergeCell ref="D102:I102"/>
    <mergeCell ref="K102:L102"/>
    <mergeCell ref="M102:N102"/>
    <mergeCell ref="O102:P102"/>
    <mergeCell ref="D103:I103"/>
    <mergeCell ref="D104:I104"/>
    <mergeCell ref="K98:L98"/>
    <mergeCell ref="K99:L99"/>
    <mergeCell ref="M99:N99"/>
    <mergeCell ref="O99:P99"/>
    <mergeCell ref="D96:I96"/>
    <mergeCell ref="D97:I97"/>
    <mergeCell ref="K97:L97"/>
    <mergeCell ref="M97:N97"/>
    <mergeCell ref="O97:P97"/>
    <mergeCell ref="D98:I98"/>
    <mergeCell ref="D99:I99"/>
    <mergeCell ref="M103:N103"/>
    <mergeCell ref="O103:P103"/>
    <mergeCell ref="K103:L103"/>
    <mergeCell ref="K104:L104"/>
    <mergeCell ref="M104:N104"/>
    <mergeCell ref="O104:P104"/>
    <mergeCell ref="M112:N112"/>
    <mergeCell ref="O112:P112"/>
    <mergeCell ref="D114:I114"/>
    <mergeCell ref="K114:L114"/>
    <mergeCell ref="M114:N114"/>
    <mergeCell ref="O114:P114"/>
    <mergeCell ref="K115:L115"/>
    <mergeCell ref="M115:N115"/>
    <mergeCell ref="O115:P115"/>
    <mergeCell ref="D115:I115"/>
    <mergeCell ref="D116:I116"/>
    <mergeCell ref="K116:L116"/>
    <mergeCell ref="M116:N116"/>
    <mergeCell ref="O116:P116"/>
    <mergeCell ref="D117:I117"/>
    <mergeCell ref="D118:I118"/>
    <mergeCell ref="K112:L112"/>
    <mergeCell ref="K113:L113"/>
    <mergeCell ref="M113:N113"/>
    <mergeCell ref="O113:P113"/>
    <mergeCell ref="D110:I110"/>
    <mergeCell ref="D111:I111"/>
    <mergeCell ref="K111:L111"/>
    <mergeCell ref="M111:N111"/>
    <mergeCell ref="O111:P111"/>
    <mergeCell ref="D112:I112"/>
    <mergeCell ref="D113:I113"/>
    <mergeCell ref="M117:N117"/>
    <mergeCell ref="O117:P117"/>
    <mergeCell ref="K117:L117"/>
    <mergeCell ref="K118:L118"/>
    <mergeCell ref="M118:N118"/>
    <mergeCell ref="O118:P118"/>
    <mergeCell ref="M122:N122"/>
    <mergeCell ref="O122:P122"/>
    <mergeCell ref="D86:I86"/>
    <mergeCell ref="K86:L86"/>
    <mergeCell ref="M86:N86"/>
    <mergeCell ref="O86:P86"/>
    <mergeCell ref="K87:L87"/>
    <mergeCell ref="M87:N87"/>
    <mergeCell ref="O87:P87"/>
    <mergeCell ref="D87:I87"/>
    <mergeCell ref="D88:I88"/>
    <mergeCell ref="K88:L88"/>
    <mergeCell ref="M88:N88"/>
    <mergeCell ref="O88:P88"/>
    <mergeCell ref="D89:I89"/>
    <mergeCell ref="D90:I90"/>
    <mergeCell ref="D91:I91"/>
    <mergeCell ref="K91:L91"/>
    <mergeCell ref="M91:N91"/>
    <mergeCell ref="O91:P91"/>
    <mergeCell ref="K92:L92"/>
    <mergeCell ref="M92:N92"/>
    <mergeCell ref="O92:P92"/>
    <mergeCell ref="D92:I92"/>
    <mergeCell ref="D93:I93"/>
    <mergeCell ref="K93:L93"/>
    <mergeCell ref="M93:N93"/>
    <mergeCell ref="O93:P93"/>
    <mergeCell ref="D94:I94"/>
    <mergeCell ref="K94:L94"/>
    <mergeCell ref="K96:L96"/>
    <mergeCell ref="M96:N96"/>
    <mergeCell ref="M94:N94"/>
    <mergeCell ref="O94:P94"/>
    <mergeCell ref="D95:I95"/>
    <mergeCell ref="K95:L95"/>
    <mergeCell ref="M95:N95"/>
    <mergeCell ref="O95:P95"/>
    <mergeCell ref="O96:P96"/>
    <mergeCell ref="K84:L84"/>
    <mergeCell ref="K85:L85"/>
    <mergeCell ref="M85:N85"/>
    <mergeCell ref="O85:P85"/>
    <mergeCell ref="D82:I82"/>
    <mergeCell ref="D83:I83"/>
    <mergeCell ref="K83:L83"/>
    <mergeCell ref="M83:N83"/>
    <mergeCell ref="O83:P83"/>
    <mergeCell ref="D84:I84"/>
    <mergeCell ref="D85:I85"/>
    <mergeCell ref="M89:N89"/>
    <mergeCell ref="O89:P89"/>
    <mergeCell ref="K89:L89"/>
    <mergeCell ref="K90:L90"/>
    <mergeCell ref="M90:N90"/>
    <mergeCell ref="O90:P90"/>
    <mergeCell ref="M98:N98"/>
    <mergeCell ref="O98:P98"/>
    <mergeCell ref="D105:I105"/>
    <mergeCell ref="K105:L105"/>
    <mergeCell ref="M105:N105"/>
    <mergeCell ref="O105:P105"/>
    <mergeCell ref="K106:L106"/>
    <mergeCell ref="M106:N106"/>
    <mergeCell ref="O106:P106"/>
    <mergeCell ref="D106:I106"/>
    <mergeCell ref="D107:I107"/>
    <mergeCell ref="K107:L107"/>
    <mergeCell ref="M107:N107"/>
    <mergeCell ref="O107:P107"/>
    <mergeCell ref="D108:I108"/>
    <mergeCell ref="K108:L108"/>
    <mergeCell ref="K110:L110"/>
    <mergeCell ref="M110:N110"/>
    <mergeCell ref="M108:N108"/>
    <mergeCell ref="O108:P108"/>
    <mergeCell ref="D109:I109"/>
    <mergeCell ref="K109:L109"/>
    <mergeCell ref="M109:N109"/>
    <mergeCell ref="O109:P109"/>
    <mergeCell ref="O110:P110"/>
    <mergeCell ref="K130:L130"/>
    <mergeCell ref="M130:N130"/>
    <mergeCell ref="M128:N128"/>
    <mergeCell ref="O128:P128"/>
    <mergeCell ref="D129:I129"/>
    <mergeCell ref="K129:L129"/>
    <mergeCell ref="M129:N129"/>
    <mergeCell ref="O129:P129"/>
    <mergeCell ref="O130:P130"/>
    <mergeCell ref="D178:I178"/>
    <mergeCell ref="K178:L178"/>
    <mergeCell ref="M178:N178"/>
    <mergeCell ref="O178:P178"/>
    <mergeCell ref="K179:L179"/>
    <mergeCell ref="M179:N179"/>
    <mergeCell ref="O179:P179"/>
    <mergeCell ref="D179:I179"/>
    <mergeCell ref="D180:I180"/>
    <mergeCell ref="K180:L180"/>
    <mergeCell ref="M180:N180"/>
    <mergeCell ref="O180:P180"/>
    <mergeCell ref="D181:I181"/>
    <mergeCell ref="D182:I182"/>
    <mergeCell ref="K176:L176"/>
    <mergeCell ref="K177:L177"/>
    <mergeCell ref="M177:N177"/>
    <mergeCell ref="O177:P177"/>
    <mergeCell ref="D174:I174"/>
    <mergeCell ref="D175:I175"/>
    <mergeCell ref="K175:L175"/>
    <mergeCell ref="M175:N175"/>
    <mergeCell ref="O175:P175"/>
    <mergeCell ref="D176:I176"/>
    <mergeCell ref="D177:I177"/>
    <mergeCell ref="M181:N181"/>
    <mergeCell ref="O181:P181"/>
    <mergeCell ref="K181:L181"/>
    <mergeCell ref="K182:L182"/>
    <mergeCell ref="M182:N182"/>
    <mergeCell ref="O182:P182"/>
    <mergeCell ref="M186:N186"/>
    <mergeCell ref="O186:P186"/>
  </mergeCells>
  <conditionalFormatting sqref="D17:G23">
    <cfRule type="expression" dxfId="0" priority="1">
      <formula>H17=TRUE</formula>
    </cfRule>
  </conditionalFormatting>
  <dataValidations>
    <dataValidation type="list" allowBlank="1" showErrorMessage="1" sqref="G46:G53">
      <formula1>"Ahorro,Inversión"</formula1>
    </dataValidation>
    <dataValidation type="custom" allowBlank="1" showDropDown="1" sqref="O17:O44 J61:J231">
      <formula1>OR(NOT(ISERROR(DATEVALUE(J17))), AND(ISNUMBER(J17), LEFT(CELL("format", J17))="D"))</formula1>
    </dataValidation>
    <dataValidation type="list" allowBlank="1" showErrorMessage="1" sqref="K61:K231">
      <formula1>INICIO!$K$13:$N$40</formula1>
    </dataValidation>
    <dataValidation type="list" allowBlank="1" showErrorMessage="1" sqref="N17:N44 M61:M231">
      <formula1>INICIO!$G$27:$I$33</formula1>
    </dataValidation>
  </dataValidations>
  <printOptions horizontalCentered="1"/>
  <pageMargins bottom="0.75" footer="0.0" header="0.0" left="0.25" right="0.25" top="0.75"/>
  <pageSetup paperSize="9" cellComments="atEnd" orientation="landscape" pageOrder="overThenDown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5A6BD"/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7" max="7" width="14.75"/>
    <col customWidth="1" min="8" max="8" width="13.13"/>
    <col customWidth="1" min="12" max="12" width="13.38"/>
    <col customWidth="1" min="13" max="13" width="13.13"/>
    <col customWidth="1" min="14" max="14" width="16.63"/>
    <col customWidth="1" min="16" max="16" width="9.38"/>
    <col customWidth="1" min="23" max="23" width="12.13"/>
  </cols>
  <sheetData>
    <row r="1" ht="15.75" customHeight="1">
      <c r="A1" s="192"/>
      <c r="B1" s="192"/>
      <c r="C1" s="192"/>
      <c r="D1" s="192"/>
      <c r="E1" s="192"/>
      <c r="G1" s="193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4"/>
      <c r="AC1" s="194"/>
      <c r="AD1" s="194"/>
    </row>
    <row r="2" ht="15.75" customHeight="1">
      <c r="A2" s="192"/>
      <c r="B2" s="192"/>
      <c r="C2" s="192"/>
      <c r="D2" s="195" t="s">
        <v>62</v>
      </c>
      <c r="G2" s="193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4"/>
      <c r="AC2" s="194"/>
      <c r="AD2" s="194"/>
    </row>
    <row r="3" ht="15.75" customHeight="1">
      <c r="A3" s="192"/>
      <c r="B3" s="192"/>
      <c r="C3" s="192"/>
      <c r="D3" s="196" t="str">
        <f t="array" ref="D3">CONCATENATE(IF(COUNTIF(H17:H23,TRUE)&gt;COUNTA(D17:G23),COUNTA(D17:G23),COUNTIFS(H17:H23,TRUE,D17:D23,"*?")),"/",COUNTA(D17:G23))</f>
        <v>1/1</v>
      </c>
      <c r="E3" s="197"/>
      <c r="G3" s="198" t="s">
        <v>63</v>
      </c>
      <c r="H3" s="22"/>
      <c r="I3" s="22"/>
      <c r="J3" s="22"/>
      <c r="K3" s="22"/>
      <c r="L3" s="156"/>
      <c r="M3" s="192"/>
      <c r="N3" s="199" t="s">
        <v>50</v>
      </c>
      <c r="O3" s="70"/>
      <c r="P3" s="70"/>
      <c r="Q3" s="77"/>
      <c r="Y3" s="192"/>
      <c r="Z3" s="200"/>
      <c r="AA3" s="200"/>
      <c r="AB3" s="194"/>
      <c r="AC3" s="194"/>
      <c r="AD3" s="194"/>
    </row>
    <row r="4" ht="15.75" customHeight="1">
      <c r="A4" s="192"/>
      <c r="B4" s="192"/>
      <c r="C4" s="192"/>
      <c r="D4" s="201"/>
      <c r="G4" s="202"/>
      <c r="H4" s="203"/>
      <c r="I4" s="203"/>
      <c r="J4" s="203"/>
      <c r="K4" s="203"/>
      <c r="L4" s="203"/>
      <c r="M4" s="203"/>
      <c r="N4" s="114"/>
      <c r="Q4" s="204"/>
      <c r="S4" s="205" t="s">
        <v>64</v>
      </c>
      <c r="T4" s="22"/>
      <c r="U4" s="22"/>
      <c r="V4" s="22"/>
      <c r="W4" s="22"/>
      <c r="X4" s="156"/>
      <c r="Y4" s="192"/>
      <c r="Z4" s="206"/>
      <c r="AB4" s="203"/>
      <c r="AC4" s="203"/>
      <c r="AD4" s="192"/>
    </row>
    <row r="5" ht="15.75" customHeight="1">
      <c r="A5" s="192"/>
      <c r="B5" s="192"/>
      <c r="C5" s="207"/>
      <c r="D5" s="208">
        <f>COUNTA(D17:G23)</f>
        <v>1</v>
      </c>
      <c r="E5" s="208"/>
      <c r="G5" s="209" t="s">
        <v>54</v>
      </c>
      <c r="H5" s="210">
        <f>G40</f>
        <v>500</v>
      </c>
      <c r="I5" s="211"/>
      <c r="J5" s="211"/>
      <c r="K5" s="212"/>
      <c r="L5" s="213"/>
      <c r="M5" s="203"/>
      <c r="N5" s="214">
        <f>INICIO!G21</f>
        <v>2025</v>
      </c>
      <c r="O5" s="68"/>
      <c r="P5" s="68"/>
      <c r="Q5" s="127"/>
      <c r="Z5" s="206"/>
      <c r="AA5" s="206"/>
      <c r="AB5" s="203"/>
      <c r="AC5" s="203"/>
      <c r="AD5" s="203"/>
    </row>
    <row r="6" ht="15.75" customHeight="1">
      <c r="A6" s="192"/>
      <c r="B6" s="192"/>
      <c r="C6" s="207"/>
      <c r="D6" s="215">
        <f t="array" ref="D6">IF(COUNTIF(H17:H23,TRUE)&gt;COUNTA(D17:G23),COUNTA(D17:G23),COUNTIFS(H17:H23,TRUE,D17:D23,"*?"))</f>
        <v>1</v>
      </c>
      <c r="E6" s="216">
        <f>D5-D6</f>
        <v>0</v>
      </c>
      <c r="G6" s="217" t="s">
        <v>65</v>
      </c>
      <c r="H6" s="218">
        <f>M45</f>
        <v>300</v>
      </c>
      <c r="I6" s="218">
        <f>T45</f>
        <v>20</v>
      </c>
      <c r="J6" s="218">
        <f>G54</f>
        <v>20</v>
      </c>
      <c r="K6" s="218">
        <f>G55</f>
        <v>20</v>
      </c>
      <c r="L6" s="219">
        <f>SUM(H6:K6)</f>
        <v>360</v>
      </c>
      <c r="M6" s="203"/>
      <c r="N6" s="220" t="s">
        <v>66</v>
      </c>
      <c r="O6" s="221"/>
      <c r="P6" s="222">
        <v>45597.0</v>
      </c>
      <c r="Q6" s="223"/>
      <c r="S6" s="224" t="s">
        <v>54</v>
      </c>
      <c r="T6" s="225"/>
      <c r="U6" s="226" t="s">
        <v>65</v>
      </c>
      <c r="V6" s="225"/>
      <c r="W6" s="227" t="s">
        <v>67</v>
      </c>
      <c r="X6" s="225"/>
      <c r="Z6" s="206"/>
      <c r="AA6" s="228" t="s">
        <v>68</v>
      </c>
      <c r="AB6" s="229">
        <v>3752.0</v>
      </c>
      <c r="AC6" s="229"/>
      <c r="AD6" s="230"/>
    </row>
    <row r="7" ht="15.75" customHeight="1">
      <c r="A7" s="192"/>
      <c r="B7" s="192"/>
      <c r="C7" s="207"/>
      <c r="D7" s="207"/>
      <c r="E7" s="14"/>
      <c r="G7" s="231"/>
      <c r="H7" s="232" t="s">
        <v>69</v>
      </c>
      <c r="I7" s="233" t="s">
        <v>70</v>
      </c>
      <c r="J7" s="234" t="s">
        <v>58</v>
      </c>
      <c r="K7" s="235" t="s">
        <v>71</v>
      </c>
      <c r="L7" s="236" t="s">
        <v>53</v>
      </c>
      <c r="M7" s="203"/>
      <c r="N7" s="220" t="s">
        <v>72</v>
      </c>
      <c r="O7" s="221"/>
      <c r="P7" s="222">
        <v>45626.0</v>
      </c>
      <c r="Q7" s="223"/>
      <c r="S7" s="237">
        <f>G40</f>
        <v>500</v>
      </c>
      <c r="U7" s="237">
        <f>Z18</f>
        <v>360</v>
      </c>
      <c r="W7" s="238">
        <f>S7-U7</f>
        <v>140</v>
      </c>
      <c r="X7" s="239"/>
      <c r="Z7" s="206"/>
      <c r="AA7" s="228" t="s">
        <v>73</v>
      </c>
      <c r="AB7" s="229">
        <v>826.43</v>
      </c>
      <c r="AC7" s="229">
        <v>608.3</v>
      </c>
      <c r="AD7" s="240">
        <v>250.0</v>
      </c>
    </row>
    <row r="8" ht="15.75" customHeight="1">
      <c r="A8" s="192"/>
      <c r="B8" s="192"/>
      <c r="C8" s="207"/>
      <c r="D8" s="241"/>
      <c r="E8" s="14"/>
      <c r="G8" s="193"/>
      <c r="M8" s="203"/>
      <c r="N8" s="203"/>
      <c r="O8" s="242"/>
      <c r="Q8" s="243"/>
      <c r="R8" s="243"/>
      <c r="S8" s="203"/>
      <c r="U8" s="14"/>
      <c r="Y8" s="244"/>
      <c r="Z8" s="245"/>
      <c r="AA8" s="245"/>
      <c r="AB8" s="203"/>
      <c r="AC8" s="246"/>
      <c r="AD8" s="192"/>
    </row>
    <row r="9" ht="15.75" customHeight="1">
      <c r="A9" s="192"/>
      <c r="B9" s="192"/>
      <c r="C9" s="192"/>
      <c r="D9" s="247"/>
      <c r="E9" s="247"/>
      <c r="G9" s="193"/>
      <c r="L9" s="203"/>
      <c r="M9" s="203"/>
      <c r="N9" s="203"/>
      <c r="O9" s="203"/>
      <c r="P9" s="203"/>
      <c r="Q9" s="203"/>
      <c r="R9" s="203"/>
      <c r="S9" s="203"/>
      <c r="AB9" s="203"/>
      <c r="AC9" s="203"/>
      <c r="AD9" s="192"/>
    </row>
    <row r="10" ht="15.75" customHeight="1">
      <c r="A10" s="192"/>
      <c r="B10" s="192"/>
      <c r="C10" s="192"/>
      <c r="D10" s="192"/>
      <c r="G10" s="193"/>
      <c r="L10" s="203"/>
      <c r="M10" s="203"/>
      <c r="N10" s="203"/>
      <c r="O10" s="192"/>
      <c r="P10" s="192"/>
      <c r="Q10" s="192"/>
      <c r="R10" s="192"/>
      <c r="S10" s="192"/>
      <c r="T10" s="203"/>
      <c r="U10" s="203"/>
      <c r="V10" s="203"/>
      <c r="W10" s="203"/>
      <c r="X10" s="192"/>
      <c r="Y10" s="192"/>
      <c r="Z10" s="192"/>
      <c r="AA10" s="192"/>
      <c r="AB10" s="192"/>
      <c r="AC10" s="192"/>
      <c r="AD10" s="192"/>
    </row>
    <row r="11" ht="15.75" customHeight="1">
      <c r="A11" s="192"/>
      <c r="B11" s="192"/>
      <c r="C11" s="192"/>
      <c r="D11" s="192"/>
      <c r="G11" s="193"/>
      <c r="L11" s="192"/>
      <c r="M11" s="192"/>
      <c r="N11" s="192"/>
      <c r="O11" s="192"/>
      <c r="P11" s="192"/>
      <c r="Q11" s="192"/>
      <c r="R11" s="192"/>
      <c r="S11" s="192"/>
      <c r="T11" s="203"/>
      <c r="U11" s="203"/>
      <c r="V11" s="203"/>
      <c r="W11" s="203"/>
      <c r="X11" s="192"/>
      <c r="Y11" s="192"/>
      <c r="Z11" s="192"/>
      <c r="AA11" s="192"/>
      <c r="AB11" s="194"/>
      <c r="AC11" s="194"/>
      <c r="AD11" s="194"/>
    </row>
    <row r="12" ht="15.75" customHeight="1">
      <c r="A12" s="192"/>
      <c r="B12" s="192"/>
      <c r="C12" s="192"/>
      <c r="D12" s="192"/>
      <c r="E12" s="192"/>
      <c r="G12" s="193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92"/>
      <c r="W12" s="192"/>
      <c r="X12" s="192"/>
      <c r="Y12" s="192"/>
      <c r="Z12" s="192"/>
      <c r="AA12" s="192"/>
      <c r="AB12" s="203"/>
      <c r="AC12" s="203"/>
      <c r="AD12" s="203"/>
    </row>
    <row r="13" ht="15.75" customHeight="1">
      <c r="A13" s="192"/>
      <c r="B13" s="192"/>
      <c r="C13" s="192"/>
      <c r="D13" s="248" t="s">
        <v>74</v>
      </c>
      <c r="E13" s="70"/>
      <c r="F13" s="70"/>
      <c r="G13" s="70"/>
      <c r="H13" s="77"/>
      <c r="I13" s="192"/>
      <c r="J13" s="249" t="s">
        <v>55</v>
      </c>
      <c r="K13" s="70"/>
      <c r="L13" s="70"/>
      <c r="M13" s="70"/>
      <c r="N13" s="70"/>
      <c r="O13" s="70"/>
      <c r="P13" s="77"/>
      <c r="R13" s="250" t="s">
        <v>56</v>
      </c>
      <c r="S13" s="70"/>
      <c r="T13" s="70"/>
      <c r="U13" s="70"/>
      <c r="V13" s="77"/>
      <c r="W13" s="203"/>
      <c r="X13" s="251" t="s">
        <v>57</v>
      </c>
      <c r="AB13" s="203"/>
      <c r="AC13" s="203"/>
      <c r="AD13" s="203"/>
    </row>
    <row r="14" ht="15.75" customHeight="1">
      <c r="A14" s="192"/>
      <c r="B14" s="192"/>
      <c r="C14" s="192"/>
      <c r="D14" s="126"/>
      <c r="E14" s="68"/>
      <c r="F14" s="68"/>
      <c r="G14" s="68"/>
      <c r="H14" s="127"/>
      <c r="I14" s="194"/>
      <c r="J14" s="126"/>
      <c r="K14" s="68"/>
      <c r="L14" s="68"/>
      <c r="M14" s="68"/>
      <c r="N14" s="68"/>
      <c r="O14" s="68"/>
      <c r="P14" s="127"/>
      <c r="R14" s="126"/>
      <c r="S14" s="68"/>
      <c r="T14" s="68"/>
      <c r="U14" s="68"/>
      <c r="V14" s="127"/>
      <c r="W14" s="203"/>
      <c r="X14" s="252" t="s">
        <v>75</v>
      </c>
      <c r="Y14" s="22"/>
      <c r="Z14" s="253">
        <f>M45</f>
        <v>300</v>
      </c>
      <c r="AA14" s="22"/>
      <c r="AB14" s="203"/>
      <c r="AC14" s="203"/>
      <c r="AD14" s="203"/>
    </row>
    <row r="15" ht="15.75" customHeight="1">
      <c r="A15" s="192"/>
      <c r="B15" s="192"/>
      <c r="C15" s="192"/>
      <c r="D15" s="254" t="s">
        <v>76</v>
      </c>
      <c r="E15" s="39"/>
      <c r="F15" s="39"/>
      <c r="G15" s="39"/>
      <c r="H15" s="255" t="s">
        <v>77</v>
      </c>
      <c r="I15" s="194"/>
      <c r="J15" s="256" t="s">
        <v>76</v>
      </c>
      <c r="K15" s="257"/>
      <c r="L15" s="258" t="s">
        <v>78</v>
      </c>
      <c r="M15" s="258" t="s">
        <v>79</v>
      </c>
      <c r="N15" s="258" t="s">
        <v>80</v>
      </c>
      <c r="O15" s="258" t="s">
        <v>81</v>
      </c>
      <c r="P15" s="259" t="s">
        <v>82</v>
      </c>
      <c r="R15" s="260" t="s">
        <v>83</v>
      </c>
      <c r="S15" s="261"/>
      <c r="T15" s="262" t="s">
        <v>84</v>
      </c>
      <c r="U15" s="261"/>
      <c r="V15" s="263" t="s">
        <v>85</v>
      </c>
      <c r="W15" s="203"/>
      <c r="X15" s="264" t="s">
        <v>86</v>
      </c>
      <c r="Y15" s="22"/>
      <c r="Z15" s="265">
        <f>T45</f>
        <v>20</v>
      </c>
      <c r="AA15" s="22"/>
      <c r="AB15" s="203"/>
      <c r="AC15" s="203"/>
      <c r="AD15" s="203"/>
    </row>
    <row r="16" ht="15.75" customHeight="1">
      <c r="A16" s="192"/>
      <c r="B16" s="192"/>
      <c r="C16" s="192"/>
      <c r="D16" s="89"/>
      <c r="E16" s="191"/>
      <c r="F16" s="191"/>
      <c r="G16" s="191"/>
      <c r="H16" s="266"/>
      <c r="I16" s="194"/>
      <c r="J16" s="89"/>
      <c r="K16" s="267"/>
      <c r="L16" s="268"/>
      <c r="M16" s="268"/>
      <c r="N16" s="268"/>
      <c r="O16" s="268"/>
      <c r="P16" s="269"/>
      <c r="R16" s="89"/>
      <c r="S16" s="267"/>
      <c r="T16" s="270"/>
      <c r="U16" s="267"/>
      <c r="V16" s="269"/>
      <c r="W16" s="203"/>
      <c r="X16" s="271" t="s">
        <v>87</v>
      </c>
      <c r="Y16" s="22"/>
      <c r="Z16" s="272">
        <f t="shared" ref="Z16:Z17" si="1">G54</f>
        <v>20</v>
      </c>
      <c r="AA16" s="22"/>
      <c r="AB16" s="203"/>
      <c r="AC16" s="203"/>
      <c r="AD16" s="203"/>
    </row>
    <row r="17" ht="15.75" customHeight="1">
      <c r="A17" s="192"/>
      <c r="B17" s="192"/>
      <c r="C17" s="192"/>
      <c r="D17" s="273" t="s">
        <v>150</v>
      </c>
      <c r="E17" s="274"/>
      <c r="F17" s="274"/>
      <c r="G17" s="274"/>
      <c r="H17" s="275" t="b">
        <v>1</v>
      </c>
      <c r="I17" s="194"/>
      <c r="J17" s="276" t="s">
        <v>100</v>
      </c>
      <c r="L17" s="277">
        <v>300.0</v>
      </c>
      <c r="M17" s="277">
        <v>300.0</v>
      </c>
      <c r="N17" s="277" t="s">
        <v>18</v>
      </c>
      <c r="O17" s="278">
        <v>45292.0</v>
      </c>
      <c r="P17" s="279" t="b">
        <v>1</v>
      </c>
      <c r="R17" s="276" t="str">
        <f t="shared" ref="R17:R44" si="2">X68</f>
        <v>Transporte</v>
      </c>
      <c r="T17" s="277">
        <f t="shared" ref="T17:T44" si="3">SUMIF($K$61:$L$231,X68,$O$61:$P$231)</f>
        <v>0</v>
      </c>
      <c r="V17" s="280">
        <f t="shared" ref="V17:V44" si="4">(T17/$T$45)</f>
        <v>0</v>
      </c>
      <c r="W17" s="203"/>
      <c r="X17" s="281" t="s">
        <v>90</v>
      </c>
      <c r="Y17" s="22"/>
      <c r="Z17" s="282">
        <f t="shared" si="1"/>
        <v>20</v>
      </c>
      <c r="AA17" s="22"/>
      <c r="AB17" s="203"/>
      <c r="AC17" s="203"/>
      <c r="AD17" s="203"/>
    </row>
    <row r="18" ht="15.75" customHeight="1">
      <c r="A18" s="192"/>
      <c r="B18" s="192"/>
      <c r="C18" s="192"/>
      <c r="D18" s="273"/>
      <c r="E18" s="274"/>
      <c r="F18" s="274"/>
      <c r="G18" s="274"/>
      <c r="H18" s="275" t="b">
        <v>0</v>
      </c>
      <c r="I18" s="194"/>
      <c r="J18" s="283"/>
      <c r="K18" s="22"/>
      <c r="L18" s="284"/>
      <c r="M18" s="284"/>
      <c r="N18" s="284"/>
      <c r="O18" s="285"/>
      <c r="P18" s="286" t="b">
        <v>0</v>
      </c>
      <c r="R18" s="287" t="str">
        <f t="shared" si="2"/>
        <v>Alimentación</v>
      </c>
      <c r="S18" s="22"/>
      <c r="T18" s="288">
        <f t="shared" si="3"/>
        <v>20</v>
      </c>
      <c r="U18" s="22"/>
      <c r="V18" s="289">
        <f t="shared" si="4"/>
        <v>1</v>
      </c>
      <c r="W18" s="203"/>
      <c r="X18" s="290" t="s">
        <v>53</v>
      </c>
      <c r="Y18" s="291"/>
      <c r="Z18" s="292">
        <f>SUM(Z14:Z17)</f>
        <v>360</v>
      </c>
      <c r="AA18" s="291"/>
      <c r="AB18" s="203"/>
      <c r="AC18" s="203"/>
      <c r="AD18" s="203"/>
    </row>
    <row r="19" ht="15.75" customHeight="1">
      <c r="A19" s="192"/>
      <c r="B19" s="192"/>
      <c r="C19" s="192"/>
      <c r="D19" s="273"/>
      <c r="E19" s="274"/>
      <c r="F19" s="274"/>
      <c r="G19" s="274"/>
      <c r="H19" s="275" t="b">
        <v>0</v>
      </c>
      <c r="I19" s="194"/>
      <c r="J19" s="276"/>
      <c r="L19" s="277"/>
      <c r="M19" s="277"/>
      <c r="N19" s="277"/>
      <c r="O19" s="278"/>
      <c r="P19" s="279" t="b">
        <v>0</v>
      </c>
      <c r="R19" s="276" t="str">
        <f t="shared" si="2"/>
        <v>Restaurantes</v>
      </c>
      <c r="T19" s="277">
        <f t="shared" si="3"/>
        <v>0</v>
      </c>
      <c r="V19" s="280">
        <f t="shared" si="4"/>
        <v>0</v>
      </c>
      <c r="W19" s="203"/>
      <c r="X19" s="293"/>
      <c r="Y19" s="293"/>
      <c r="Z19" s="293"/>
      <c r="AA19" s="293"/>
      <c r="AB19" s="203"/>
      <c r="AC19" s="203"/>
      <c r="AD19" s="203"/>
    </row>
    <row r="20" ht="15.75" customHeight="1">
      <c r="A20" s="192"/>
      <c r="B20" s="192"/>
      <c r="C20" s="192"/>
      <c r="D20" s="273"/>
      <c r="E20" s="274"/>
      <c r="F20" s="274"/>
      <c r="G20" s="274"/>
      <c r="H20" s="275" t="b">
        <v>0</v>
      </c>
      <c r="I20" s="194"/>
      <c r="J20" s="283"/>
      <c r="K20" s="22"/>
      <c r="L20" s="284"/>
      <c r="M20" s="284"/>
      <c r="N20" s="284"/>
      <c r="O20" s="285"/>
      <c r="P20" s="286" t="b">
        <v>0</v>
      </c>
      <c r="R20" s="287" t="str">
        <f t="shared" si="2"/>
        <v>Comida a domicilio</v>
      </c>
      <c r="S20" s="22"/>
      <c r="T20" s="288">
        <f t="shared" si="3"/>
        <v>0</v>
      </c>
      <c r="U20" s="22"/>
      <c r="V20" s="289">
        <f t="shared" si="4"/>
        <v>0</v>
      </c>
      <c r="W20" s="203"/>
      <c r="X20" s="293"/>
      <c r="Y20" s="293"/>
      <c r="Z20" s="293"/>
      <c r="AA20" s="293"/>
      <c r="AB20" s="203"/>
      <c r="AC20" s="203"/>
      <c r="AD20" s="203"/>
    </row>
    <row r="21" ht="15.75" customHeight="1">
      <c r="D21" s="273"/>
      <c r="E21" s="274"/>
      <c r="F21" s="274"/>
      <c r="G21" s="274"/>
      <c r="H21" s="275" t="b">
        <v>0</v>
      </c>
      <c r="I21" s="276"/>
      <c r="J21" s="276"/>
      <c r="L21" s="277"/>
      <c r="M21" s="277"/>
      <c r="N21" s="277"/>
      <c r="O21" s="278"/>
      <c r="P21" s="279" t="b">
        <v>0</v>
      </c>
      <c r="R21" s="276" t="str">
        <f t="shared" si="2"/>
        <v>Bares</v>
      </c>
      <c r="T21" s="277">
        <f t="shared" si="3"/>
        <v>0</v>
      </c>
      <c r="V21" s="280">
        <f t="shared" si="4"/>
        <v>0</v>
      </c>
      <c r="W21" s="203"/>
      <c r="X21" s="293"/>
      <c r="Y21" s="293"/>
      <c r="Z21" s="293"/>
      <c r="AA21" s="293"/>
      <c r="AB21" s="203"/>
      <c r="AC21" s="203"/>
      <c r="AD21" s="203"/>
    </row>
    <row r="22" ht="15.75" customHeight="1">
      <c r="A22" s="192"/>
      <c r="B22" s="192"/>
      <c r="C22" s="192"/>
      <c r="D22" s="273"/>
      <c r="E22" s="274"/>
      <c r="F22" s="274"/>
      <c r="G22" s="274"/>
      <c r="H22" s="275" t="b">
        <v>0</v>
      </c>
      <c r="I22" s="276"/>
      <c r="J22" s="283"/>
      <c r="K22" s="22"/>
      <c r="L22" s="284"/>
      <c r="M22" s="284"/>
      <c r="N22" s="284"/>
      <c r="O22" s="285"/>
      <c r="P22" s="286" t="b">
        <v>0</v>
      </c>
      <c r="R22" s="287" t="str">
        <f t="shared" si="2"/>
        <v>Ropa</v>
      </c>
      <c r="S22" s="22"/>
      <c r="T22" s="288">
        <f t="shared" si="3"/>
        <v>0</v>
      </c>
      <c r="U22" s="22"/>
      <c r="V22" s="289">
        <f t="shared" si="4"/>
        <v>0</v>
      </c>
      <c r="W22" s="203"/>
      <c r="AB22" s="194"/>
      <c r="AC22" s="194"/>
      <c r="AD22" s="194"/>
    </row>
    <row r="23" ht="15.75" customHeight="1">
      <c r="A23" s="192"/>
      <c r="B23" s="192"/>
      <c r="C23" s="192"/>
      <c r="D23" s="294"/>
      <c r="E23" s="295"/>
      <c r="F23" s="295"/>
      <c r="G23" s="295"/>
      <c r="H23" s="296" t="b">
        <v>0</v>
      </c>
      <c r="I23" s="276"/>
      <c r="J23" s="276"/>
      <c r="L23" s="277"/>
      <c r="M23" s="277"/>
      <c r="N23" s="277"/>
      <c r="O23" s="278"/>
      <c r="P23" s="279" t="b">
        <v>0</v>
      </c>
      <c r="R23" s="276" t="str">
        <f t="shared" si="2"/>
        <v>Belleza</v>
      </c>
      <c r="T23" s="277">
        <f t="shared" si="3"/>
        <v>0</v>
      </c>
      <c r="V23" s="280">
        <f t="shared" si="4"/>
        <v>0</v>
      </c>
    </row>
    <row r="24" ht="16.5" customHeight="1">
      <c r="A24" s="192"/>
      <c r="B24" s="192"/>
      <c r="C24" s="192"/>
      <c r="D24" s="192"/>
      <c r="E24" s="243"/>
      <c r="F24" s="243"/>
      <c r="G24" s="297"/>
      <c r="H24" s="298"/>
      <c r="I24" s="299"/>
      <c r="J24" s="283"/>
      <c r="K24" s="22"/>
      <c r="L24" s="284"/>
      <c r="M24" s="284"/>
      <c r="N24" s="284"/>
      <c r="O24" s="285"/>
      <c r="P24" s="286" t="b">
        <v>0</v>
      </c>
      <c r="R24" s="287" t="str">
        <f t="shared" si="2"/>
        <v>Gasolina</v>
      </c>
      <c r="S24" s="22"/>
      <c r="T24" s="288">
        <f t="shared" si="3"/>
        <v>0</v>
      </c>
      <c r="U24" s="22"/>
      <c r="V24" s="289">
        <f t="shared" si="4"/>
        <v>0</v>
      </c>
    </row>
    <row r="25" ht="15.75" customHeight="1">
      <c r="A25" s="192"/>
      <c r="B25" s="192"/>
      <c r="C25" s="192"/>
      <c r="D25" s="192"/>
      <c r="G25" s="193"/>
      <c r="I25" s="194"/>
      <c r="J25" s="276"/>
      <c r="L25" s="277"/>
      <c r="M25" s="277"/>
      <c r="N25" s="277"/>
      <c r="O25" s="278"/>
      <c r="P25" s="279" t="b">
        <v>0</v>
      </c>
      <c r="R25" s="276" t="str">
        <f t="shared" si="2"/>
        <v>Hogar</v>
      </c>
      <c r="T25" s="277">
        <f t="shared" si="3"/>
        <v>0</v>
      </c>
      <c r="V25" s="280">
        <f t="shared" si="4"/>
        <v>0</v>
      </c>
    </row>
    <row r="26" ht="15.75" customHeight="1">
      <c r="A26" s="192"/>
      <c r="B26" s="192"/>
      <c r="C26" s="192"/>
      <c r="D26" s="300" t="s">
        <v>54</v>
      </c>
      <c r="E26" s="70"/>
      <c r="F26" s="70"/>
      <c r="G26" s="70"/>
      <c r="H26" s="77"/>
      <c r="I26" s="194"/>
      <c r="J26" s="283"/>
      <c r="K26" s="22"/>
      <c r="L26" s="284"/>
      <c r="M26" s="284"/>
      <c r="N26" s="284"/>
      <c r="O26" s="285"/>
      <c r="P26" s="286" t="b">
        <v>0</v>
      </c>
      <c r="R26" s="287" t="str">
        <f t="shared" si="2"/>
        <v>Tarjeta de crédito</v>
      </c>
      <c r="S26" s="22"/>
      <c r="T26" s="288">
        <f t="shared" si="3"/>
        <v>0</v>
      </c>
      <c r="U26" s="22"/>
      <c r="V26" s="289">
        <f t="shared" si="4"/>
        <v>0</v>
      </c>
      <c r="X26" s="301" t="s">
        <v>102</v>
      </c>
      <c r="Y26" s="302"/>
      <c r="Z26" s="302"/>
      <c r="AA26" s="303"/>
      <c r="AB26" s="304"/>
      <c r="AC26" s="304"/>
    </row>
    <row r="27" ht="15.75" customHeight="1">
      <c r="A27" s="192"/>
      <c r="B27" s="192"/>
      <c r="C27" s="192"/>
      <c r="D27" s="126"/>
      <c r="E27" s="68"/>
      <c r="F27" s="68"/>
      <c r="G27" s="68"/>
      <c r="H27" s="127"/>
      <c r="I27" s="194"/>
      <c r="J27" s="276"/>
      <c r="L27" s="277"/>
      <c r="M27" s="277"/>
      <c r="N27" s="277"/>
      <c r="O27" s="278"/>
      <c r="P27" s="279" t="b">
        <v>0</v>
      </c>
      <c r="R27" s="276" t="str">
        <f t="shared" si="2"/>
        <v>Ocio</v>
      </c>
      <c r="T27" s="277">
        <f t="shared" si="3"/>
        <v>0</v>
      </c>
      <c r="V27" s="280">
        <f t="shared" si="4"/>
        <v>0</v>
      </c>
      <c r="X27" s="305" t="str">
        <f>INICIO!G27</f>
        <v>Tarjeta de débito</v>
      </c>
      <c r="Y27" s="225"/>
      <c r="Z27" s="306">
        <f t="shared" ref="Z27:Z33" si="5">SUMIF($N$17:$N$44,X27,$M$17:$M$44)+SUMIF($M$61:$N$231,X27,$O$61:$P$231)</f>
        <v>300</v>
      </c>
      <c r="AA27" s="307">
        <f t="shared" ref="AA27:AA33" si="6">Z27/SUM($Z$27:$Z$33)</f>
        <v>0.9375</v>
      </c>
      <c r="AB27" s="308"/>
      <c r="AC27" s="304"/>
    </row>
    <row r="28" ht="15.75" customHeight="1">
      <c r="A28" s="192"/>
      <c r="B28" s="192"/>
      <c r="C28" s="192"/>
      <c r="D28" s="309" t="s">
        <v>76</v>
      </c>
      <c r="E28" s="39"/>
      <c r="F28" s="261"/>
      <c r="G28" s="310" t="s">
        <v>103</v>
      </c>
      <c r="H28" s="311" t="s">
        <v>104</v>
      </c>
      <c r="I28" s="194"/>
      <c r="J28" s="283"/>
      <c r="K28" s="22"/>
      <c r="L28" s="284"/>
      <c r="M28" s="284"/>
      <c r="N28" s="284"/>
      <c r="O28" s="285"/>
      <c r="P28" s="286" t="b">
        <v>0</v>
      </c>
      <c r="R28" s="287" t="str">
        <f t="shared" si="2"/>
        <v>Pequeñas compras</v>
      </c>
      <c r="S28" s="22"/>
      <c r="T28" s="288">
        <f t="shared" si="3"/>
        <v>0</v>
      </c>
      <c r="U28" s="22"/>
      <c r="V28" s="289">
        <f t="shared" si="4"/>
        <v>0</v>
      </c>
      <c r="X28" s="312" t="str">
        <f>INICIO!G28</f>
        <v>Tarjeta de crédito</v>
      </c>
      <c r="Y28" s="225"/>
      <c r="Z28" s="306">
        <f t="shared" si="5"/>
        <v>0</v>
      </c>
      <c r="AA28" s="307">
        <f t="shared" si="6"/>
        <v>0</v>
      </c>
      <c r="AC28" s="313"/>
    </row>
    <row r="29" ht="15.75" customHeight="1">
      <c r="A29" s="192"/>
      <c r="B29" s="192"/>
      <c r="C29" s="192"/>
      <c r="D29" s="89"/>
      <c r="E29" s="191"/>
      <c r="F29" s="267"/>
      <c r="G29" s="268"/>
      <c r="H29" s="269"/>
      <c r="I29" s="194"/>
      <c r="J29" s="276"/>
      <c r="L29" s="277"/>
      <c r="M29" s="277"/>
      <c r="N29" s="277"/>
      <c r="O29" s="278"/>
      <c r="P29" s="279" t="b">
        <v>0</v>
      </c>
      <c r="R29" s="276" t="str">
        <f t="shared" si="2"/>
        <v>Tasas/Impuestos</v>
      </c>
      <c r="T29" s="277">
        <f t="shared" si="3"/>
        <v>0</v>
      </c>
      <c r="V29" s="280">
        <f t="shared" si="4"/>
        <v>0</v>
      </c>
      <c r="X29" s="314" t="str">
        <f>INICIO!G29</f>
        <v>Efectivo</v>
      </c>
      <c r="Y29" s="225"/>
      <c r="Z29" s="306">
        <f t="shared" si="5"/>
        <v>0</v>
      </c>
      <c r="AA29" s="307">
        <f t="shared" si="6"/>
        <v>0</v>
      </c>
      <c r="AC29" s="313"/>
    </row>
    <row r="30" ht="15.75" customHeight="1">
      <c r="A30" s="192"/>
      <c r="B30" s="192"/>
      <c r="C30" s="192"/>
      <c r="D30" s="315" t="s">
        <v>108</v>
      </c>
      <c r="G30" s="316">
        <v>250.0</v>
      </c>
      <c r="H30" s="317">
        <v>500.0</v>
      </c>
      <c r="I30" s="194"/>
      <c r="J30" s="283"/>
      <c r="K30" s="22"/>
      <c r="L30" s="284"/>
      <c r="M30" s="284"/>
      <c r="N30" s="284"/>
      <c r="O30" s="285"/>
      <c r="P30" s="286" t="b">
        <v>0</v>
      </c>
      <c r="R30" s="287" t="str">
        <f t="shared" si="2"/>
        <v>Viajes/vacaciones</v>
      </c>
      <c r="S30" s="22"/>
      <c r="T30" s="288">
        <f t="shared" si="3"/>
        <v>0</v>
      </c>
      <c r="U30" s="22"/>
      <c r="V30" s="289">
        <f t="shared" si="4"/>
        <v>0</v>
      </c>
      <c r="X30" s="318" t="str">
        <f>INICIO!G30</f>
        <v>Tarjeta común</v>
      </c>
      <c r="Y30" s="225"/>
      <c r="Z30" s="306">
        <f t="shared" si="5"/>
        <v>20</v>
      </c>
      <c r="AA30" s="307">
        <f t="shared" si="6"/>
        <v>0.0625</v>
      </c>
      <c r="AC30" s="313"/>
    </row>
    <row r="31" ht="15.75" customHeight="1">
      <c r="A31" s="192"/>
      <c r="B31" s="192"/>
      <c r="C31" s="192"/>
      <c r="D31" s="319"/>
      <c r="E31" s="22"/>
      <c r="F31" s="22"/>
      <c r="G31" s="320"/>
      <c r="H31" s="321"/>
      <c r="I31" s="194"/>
      <c r="J31" s="276"/>
      <c r="L31" s="277"/>
      <c r="M31" s="277"/>
      <c r="N31" s="277"/>
      <c r="O31" s="278"/>
      <c r="P31" s="279" t="b">
        <v>0</v>
      </c>
      <c r="R31" s="276" t="str">
        <f t="shared" si="2"/>
        <v>Tecnología</v>
      </c>
      <c r="T31" s="277">
        <f t="shared" si="3"/>
        <v>0</v>
      </c>
      <c r="V31" s="280">
        <f t="shared" si="4"/>
        <v>0</v>
      </c>
      <c r="X31" s="322" t="str">
        <f>INICIO!G31</f>
        <v>Transferencia</v>
      </c>
      <c r="Y31" s="274"/>
      <c r="Z31" s="306">
        <f t="shared" si="5"/>
        <v>0</v>
      </c>
      <c r="AA31" s="307">
        <f t="shared" si="6"/>
        <v>0</v>
      </c>
      <c r="AB31" s="5"/>
      <c r="AC31" s="313"/>
    </row>
    <row r="32" ht="15.75" customHeight="1">
      <c r="A32" s="192"/>
      <c r="B32" s="192"/>
      <c r="C32" s="192"/>
      <c r="D32" s="315"/>
      <c r="G32" s="316"/>
      <c r="H32" s="317"/>
      <c r="I32" s="194"/>
      <c r="J32" s="283"/>
      <c r="K32" s="22"/>
      <c r="L32" s="284"/>
      <c r="M32" s="284"/>
      <c r="N32" s="284"/>
      <c r="O32" s="285"/>
      <c r="P32" s="286" t="b">
        <v>0</v>
      </c>
      <c r="R32" s="287" t="str">
        <f t="shared" si="2"/>
        <v>Reparaciones</v>
      </c>
      <c r="S32" s="22"/>
      <c r="T32" s="288">
        <f t="shared" si="3"/>
        <v>0</v>
      </c>
      <c r="U32" s="22"/>
      <c r="V32" s="289">
        <f t="shared" si="4"/>
        <v>0</v>
      </c>
      <c r="X32" s="323" t="str">
        <f>INICIO!G32</f>
        <v>Bizum</v>
      </c>
      <c r="Y32" s="274"/>
      <c r="Z32" s="306">
        <f t="shared" si="5"/>
        <v>0</v>
      </c>
      <c r="AA32" s="307">
        <f t="shared" si="6"/>
        <v>0</v>
      </c>
      <c r="AB32" s="5"/>
      <c r="AC32" s="313"/>
    </row>
    <row r="33" ht="15.75" customHeight="1">
      <c r="A33" s="192"/>
      <c r="B33" s="192"/>
      <c r="C33" s="192"/>
      <c r="D33" s="319"/>
      <c r="E33" s="22"/>
      <c r="F33" s="22"/>
      <c r="G33" s="320"/>
      <c r="H33" s="321"/>
      <c r="I33" s="194"/>
      <c r="J33" s="276"/>
      <c r="L33" s="277"/>
      <c r="M33" s="277"/>
      <c r="N33" s="277"/>
      <c r="O33" s="278"/>
      <c r="P33" s="279" t="b">
        <v>0</v>
      </c>
      <c r="R33" s="276" t="str">
        <f t="shared" si="2"/>
        <v>Salud</v>
      </c>
      <c r="T33" s="277">
        <f t="shared" si="3"/>
        <v>0</v>
      </c>
      <c r="V33" s="280">
        <f t="shared" si="4"/>
        <v>0</v>
      </c>
      <c r="X33" s="324" t="str">
        <f>INICIO!G33</f>
        <v>Tarjeta regalo</v>
      </c>
      <c r="Y33" s="325"/>
      <c r="Z33" s="326">
        <f t="shared" si="5"/>
        <v>0</v>
      </c>
      <c r="AA33" s="327">
        <f t="shared" si="6"/>
        <v>0</v>
      </c>
      <c r="AB33" s="5"/>
      <c r="AC33" s="14"/>
    </row>
    <row r="34" ht="15.75" customHeight="1">
      <c r="A34" s="192"/>
      <c r="B34" s="192"/>
      <c r="C34" s="192"/>
      <c r="D34" s="315"/>
      <c r="G34" s="316"/>
      <c r="H34" s="317"/>
      <c r="I34" s="194"/>
      <c r="J34" s="283"/>
      <c r="K34" s="22"/>
      <c r="L34" s="284"/>
      <c r="M34" s="284"/>
      <c r="N34" s="284"/>
      <c r="O34" s="285"/>
      <c r="P34" s="286" t="b">
        <v>0</v>
      </c>
      <c r="R34" s="287" t="str">
        <f t="shared" si="2"/>
        <v>Higiene</v>
      </c>
      <c r="S34" s="22"/>
      <c r="T34" s="288">
        <f t="shared" si="3"/>
        <v>0</v>
      </c>
      <c r="U34" s="22"/>
      <c r="V34" s="289">
        <f t="shared" si="4"/>
        <v>0</v>
      </c>
      <c r="AB34" s="14"/>
      <c r="AC34" s="14"/>
    </row>
    <row r="35" ht="15.75" customHeight="1">
      <c r="A35" s="192"/>
      <c r="B35" s="192"/>
      <c r="C35" s="192"/>
      <c r="D35" s="329"/>
      <c r="E35" s="22"/>
      <c r="F35" s="22"/>
      <c r="G35" s="320"/>
      <c r="H35" s="321"/>
      <c r="I35" s="194"/>
      <c r="J35" s="276"/>
      <c r="L35" s="277"/>
      <c r="M35" s="277"/>
      <c r="N35" s="277"/>
      <c r="O35" s="278"/>
      <c r="P35" s="279" t="b">
        <v>0</v>
      </c>
      <c r="R35" s="276" t="str">
        <f t="shared" si="2"/>
        <v>Cursos/Formación</v>
      </c>
      <c r="T35" s="277">
        <f t="shared" si="3"/>
        <v>0</v>
      </c>
      <c r="V35" s="280">
        <f t="shared" si="4"/>
        <v>0</v>
      </c>
    </row>
    <row r="36" ht="15.75" customHeight="1">
      <c r="A36" s="192"/>
      <c r="B36" s="192"/>
      <c r="C36" s="192"/>
      <c r="D36" s="315"/>
      <c r="G36" s="316"/>
      <c r="H36" s="317"/>
      <c r="I36" s="192"/>
      <c r="J36" s="283"/>
      <c r="K36" s="22"/>
      <c r="L36" s="284"/>
      <c r="M36" s="284"/>
      <c r="N36" s="284"/>
      <c r="O36" s="285"/>
      <c r="P36" s="286" t="b">
        <v>0</v>
      </c>
      <c r="R36" s="287" t="str">
        <f t="shared" si="2"/>
        <v>Mascotas</v>
      </c>
      <c r="S36" s="22"/>
      <c r="T36" s="288">
        <f t="shared" si="3"/>
        <v>0</v>
      </c>
      <c r="U36" s="22"/>
      <c r="V36" s="289">
        <f t="shared" si="4"/>
        <v>0</v>
      </c>
      <c r="W36" s="203"/>
      <c r="X36" s="330" t="s">
        <v>112</v>
      </c>
      <c r="Y36" s="331"/>
      <c r="Z36" s="331"/>
      <c r="AA36" s="332"/>
      <c r="AB36" s="203"/>
      <c r="AC36" s="203"/>
      <c r="AD36" s="203"/>
    </row>
    <row r="37" ht="15.75" customHeight="1">
      <c r="A37" s="192"/>
      <c r="B37" s="192"/>
      <c r="C37" s="192"/>
      <c r="D37" s="329"/>
      <c r="E37" s="22"/>
      <c r="F37" s="22"/>
      <c r="G37" s="320"/>
      <c r="H37" s="321"/>
      <c r="I37" s="192"/>
      <c r="J37" s="276"/>
      <c r="L37" s="277"/>
      <c r="M37" s="277"/>
      <c r="N37" s="277"/>
      <c r="O37" s="278"/>
      <c r="P37" s="279" t="b">
        <v>0</v>
      </c>
      <c r="R37" s="276" t="str">
        <f t="shared" si="2"/>
        <v>Familia</v>
      </c>
      <c r="T37" s="277">
        <f t="shared" si="3"/>
        <v>0</v>
      </c>
      <c r="V37" s="280">
        <f t="shared" si="4"/>
        <v>0</v>
      </c>
      <c r="W37" s="203"/>
      <c r="X37" s="333"/>
      <c r="AA37" s="334"/>
      <c r="AB37" s="203"/>
      <c r="AC37" s="203"/>
      <c r="AD37" s="203"/>
    </row>
    <row r="38" ht="15.75" customHeight="1">
      <c r="A38" s="192"/>
      <c r="B38" s="192"/>
      <c r="C38" s="192"/>
      <c r="D38" s="315"/>
      <c r="G38" s="316"/>
      <c r="H38" s="317"/>
      <c r="I38" s="192"/>
      <c r="J38" s="283"/>
      <c r="K38" s="22"/>
      <c r="L38" s="284"/>
      <c r="M38" s="284"/>
      <c r="N38" s="284"/>
      <c r="O38" s="285"/>
      <c r="P38" s="286" t="b">
        <v>0</v>
      </c>
      <c r="R38" s="287" t="str">
        <f t="shared" si="2"/>
        <v>Otros</v>
      </c>
      <c r="S38" s="22"/>
      <c r="T38" s="288">
        <f t="shared" si="3"/>
        <v>0</v>
      </c>
      <c r="U38" s="22"/>
      <c r="V38" s="289">
        <f t="shared" si="4"/>
        <v>0</v>
      </c>
      <c r="W38" s="203"/>
      <c r="X38" s="335" t="s">
        <v>115</v>
      </c>
      <c r="AA38" s="334"/>
      <c r="AB38" s="203"/>
      <c r="AC38" s="203"/>
      <c r="AD38" s="203"/>
    </row>
    <row r="39" ht="15.75" customHeight="1">
      <c r="A39" s="192"/>
      <c r="B39" s="192"/>
      <c r="C39" s="192"/>
      <c r="D39" s="336" t="s">
        <v>116</v>
      </c>
      <c r="E39" s="70"/>
      <c r="F39" s="337" t="s">
        <v>117</v>
      </c>
      <c r="G39" s="338">
        <f>SUM(G30:G38)</f>
        <v>250</v>
      </c>
      <c r="H39" s="148"/>
      <c r="I39" s="192"/>
      <c r="J39" s="276"/>
      <c r="L39" s="277"/>
      <c r="M39" s="277"/>
      <c r="N39" s="277"/>
      <c r="O39" s="278"/>
      <c r="P39" s="279" t="b">
        <v>0</v>
      </c>
      <c r="R39" s="276" t="str">
        <f t="shared" si="2"/>
        <v>Categoria 1</v>
      </c>
      <c r="T39" s="277">
        <f t="shared" si="3"/>
        <v>0</v>
      </c>
      <c r="V39" s="280">
        <f t="shared" si="4"/>
        <v>0</v>
      </c>
      <c r="W39" s="203"/>
      <c r="X39" s="335" t="s">
        <v>118</v>
      </c>
      <c r="AA39" s="334"/>
      <c r="AB39" s="203"/>
      <c r="AC39" s="203"/>
      <c r="AD39" s="203"/>
    </row>
    <row r="40" ht="15.75" customHeight="1">
      <c r="A40" s="192"/>
      <c r="B40" s="192"/>
      <c r="C40" s="192"/>
      <c r="D40" s="126"/>
      <c r="E40" s="68"/>
      <c r="F40" s="339" t="s">
        <v>119</v>
      </c>
      <c r="G40" s="340">
        <f>SUM(H30:H38)</f>
        <v>500</v>
      </c>
      <c r="H40" s="341"/>
      <c r="I40" s="192"/>
      <c r="J40" s="283"/>
      <c r="K40" s="22"/>
      <c r="L40" s="284"/>
      <c r="M40" s="284"/>
      <c r="N40" s="284"/>
      <c r="O40" s="285"/>
      <c r="P40" s="286" t="b">
        <v>0</v>
      </c>
      <c r="R40" s="287" t="str">
        <f t="shared" si="2"/>
        <v>Categoría 2</v>
      </c>
      <c r="S40" s="22"/>
      <c r="T40" s="288">
        <f t="shared" si="3"/>
        <v>0</v>
      </c>
      <c r="U40" s="22"/>
      <c r="V40" s="289">
        <f t="shared" si="4"/>
        <v>0</v>
      </c>
      <c r="W40" s="203"/>
      <c r="X40" s="342" t="s">
        <v>120</v>
      </c>
      <c r="Y40" s="22"/>
      <c r="Z40" s="22"/>
      <c r="AA40" s="343"/>
      <c r="AB40" s="203"/>
      <c r="AC40" s="203"/>
      <c r="AD40" s="203"/>
    </row>
    <row r="41" ht="15.75" customHeight="1">
      <c r="A41" s="192"/>
      <c r="B41" s="192"/>
      <c r="C41" s="192"/>
      <c r="D41" s="192"/>
      <c r="G41" s="344">
        <f>G39</f>
        <v>250</v>
      </c>
      <c r="H41" s="345">
        <f>G40</f>
        <v>500</v>
      </c>
      <c r="I41" s="192"/>
      <c r="J41" s="276"/>
      <c r="L41" s="277"/>
      <c r="M41" s="277"/>
      <c r="N41" s="277"/>
      <c r="O41" s="278"/>
      <c r="P41" s="279" t="b">
        <v>0</v>
      </c>
      <c r="R41" s="276" t="str">
        <f t="shared" si="2"/>
        <v>Categoría 3</v>
      </c>
      <c r="T41" s="277">
        <f t="shared" si="3"/>
        <v>0</v>
      </c>
      <c r="V41" s="280">
        <f t="shared" si="4"/>
        <v>0</v>
      </c>
      <c r="W41" s="203"/>
      <c r="X41" s="346" t="s">
        <v>121</v>
      </c>
      <c r="Y41" s="22"/>
      <c r="Z41" s="347" t="s">
        <v>122</v>
      </c>
      <c r="AA41" s="343"/>
      <c r="AB41" s="203"/>
      <c r="AC41" s="203"/>
      <c r="AD41" s="203"/>
    </row>
    <row r="42" ht="15.75" customHeight="1">
      <c r="A42" s="192"/>
      <c r="B42" s="192"/>
      <c r="C42" s="192"/>
      <c r="D42" s="192"/>
      <c r="G42" s="193"/>
      <c r="I42" s="192"/>
      <c r="J42" s="283"/>
      <c r="K42" s="22"/>
      <c r="L42" s="284"/>
      <c r="M42" s="284"/>
      <c r="N42" s="284"/>
      <c r="O42" s="285"/>
      <c r="P42" s="286" t="b">
        <v>0</v>
      </c>
      <c r="R42" s="287" t="str">
        <f t="shared" si="2"/>
        <v>Categoría 4</v>
      </c>
      <c r="S42" s="22"/>
      <c r="T42" s="288">
        <f t="shared" si="3"/>
        <v>0</v>
      </c>
      <c r="U42" s="22"/>
      <c r="V42" s="289">
        <f t="shared" si="4"/>
        <v>0</v>
      </c>
      <c r="W42" s="203"/>
      <c r="X42" s="348">
        <v>400.0</v>
      </c>
      <c r="Z42" s="349">
        <v>4.0</v>
      </c>
      <c r="AA42" s="334"/>
      <c r="AB42" s="203"/>
      <c r="AC42" s="203"/>
      <c r="AD42" s="203"/>
    </row>
    <row r="43" ht="15.75" customHeight="1">
      <c r="A43" s="192"/>
      <c r="B43" s="192"/>
      <c r="C43" s="192"/>
      <c r="D43" s="300" t="s">
        <v>123</v>
      </c>
      <c r="E43" s="70"/>
      <c r="F43" s="70"/>
      <c r="G43" s="70"/>
      <c r="H43" s="77"/>
      <c r="I43" s="192"/>
      <c r="J43" s="276"/>
      <c r="L43" s="277"/>
      <c r="M43" s="277"/>
      <c r="N43" s="277"/>
      <c r="O43" s="278"/>
      <c r="P43" s="279" t="b">
        <v>0</v>
      </c>
      <c r="R43" s="276" t="str">
        <f t="shared" si="2"/>
        <v>Categoría 5</v>
      </c>
      <c r="T43" s="277">
        <f t="shared" si="3"/>
        <v>0</v>
      </c>
      <c r="V43" s="280">
        <f t="shared" si="4"/>
        <v>0</v>
      </c>
      <c r="W43" s="203"/>
      <c r="X43" s="333"/>
      <c r="Z43" s="350"/>
      <c r="AA43" s="334"/>
      <c r="AB43" s="203"/>
      <c r="AC43" s="203"/>
      <c r="AD43" s="203"/>
    </row>
    <row r="44" ht="15.75" customHeight="1">
      <c r="A44" s="192"/>
      <c r="B44" s="192"/>
      <c r="C44" s="192"/>
      <c r="D44" s="126"/>
      <c r="E44" s="68"/>
      <c r="F44" s="68"/>
      <c r="G44" s="68"/>
      <c r="H44" s="127"/>
      <c r="I44" s="192"/>
      <c r="J44" s="283"/>
      <c r="K44" s="22"/>
      <c r="L44" s="284"/>
      <c r="M44" s="284"/>
      <c r="N44" s="284"/>
      <c r="O44" s="285"/>
      <c r="P44" s="351" t="b">
        <v>0</v>
      </c>
      <c r="Q44" s="5"/>
      <c r="R44" s="287" t="str">
        <f t="shared" si="2"/>
        <v>Categoría 6</v>
      </c>
      <c r="S44" s="22"/>
      <c r="T44" s="288">
        <f t="shared" si="3"/>
        <v>0</v>
      </c>
      <c r="U44" s="22"/>
      <c r="V44" s="289">
        <f t="shared" si="4"/>
        <v>0</v>
      </c>
      <c r="W44" s="203"/>
      <c r="X44" s="352" t="s">
        <v>124</v>
      </c>
      <c r="Y44" s="39"/>
      <c r="Z44" s="353">
        <f>X42/Z42</f>
        <v>100</v>
      </c>
      <c r="AA44" s="354"/>
      <c r="AB44" s="203"/>
      <c r="AC44" s="203"/>
      <c r="AD44" s="203"/>
    </row>
    <row r="45" ht="19.5" customHeight="1">
      <c r="A45" s="192"/>
      <c r="B45" s="192"/>
      <c r="C45" s="192"/>
      <c r="D45" s="355" t="s">
        <v>76</v>
      </c>
      <c r="E45" s="225"/>
      <c r="F45" s="356"/>
      <c r="G45" s="357" t="s">
        <v>83</v>
      </c>
      <c r="H45" s="358" t="s">
        <v>125</v>
      </c>
      <c r="I45" s="192"/>
      <c r="J45" s="359" t="s">
        <v>53</v>
      </c>
      <c r="K45" s="221"/>
      <c r="L45" s="360">
        <f t="shared" ref="L45:M45" si="7">SUM(L17:L44)</f>
        <v>300</v>
      </c>
      <c r="M45" s="360">
        <f t="shared" si="7"/>
        <v>300</v>
      </c>
      <c r="N45" s="361"/>
      <c r="O45" s="362"/>
      <c r="P45" s="362"/>
      <c r="Q45" s="5"/>
      <c r="R45" s="363" t="s">
        <v>53</v>
      </c>
      <c r="S45" s="364"/>
      <c r="T45" s="365">
        <f>SUM(O61:P1019)</f>
        <v>20</v>
      </c>
      <c r="U45" s="364"/>
      <c r="V45" s="366"/>
      <c r="W45" s="203"/>
      <c r="X45" s="367"/>
      <c r="Y45" s="368"/>
      <c r="Z45" s="369"/>
      <c r="AA45" s="370"/>
      <c r="AB45" s="203"/>
      <c r="AC45" s="203"/>
      <c r="AD45" s="203"/>
    </row>
    <row r="46" ht="15.75" customHeight="1">
      <c r="A46" s="192"/>
      <c r="B46" s="192"/>
      <c r="C46" s="192"/>
      <c r="D46" s="371" t="s">
        <v>130</v>
      </c>
      <c r="E46" s="22"/>
      <c r="F46" s="22"/>
      <c r="G46" s="372" t="s">
        <v>127</v>
      </c>
      <c r="H46" s="321">
        <v>20.0</v>
      </c>
      <c r="I46" s="192"/>
      <c r="J46" s="200"/>
      <c r="K46" s="373"/>
      <c r="L46" s="373"/>
      <c r="M46" s="373"/>
      <c r="N46" s="373"/>
      <c r="O46" s="373"/>
      <c r="P46" s="373"/>
      <c r="Q46" s="200"/>
      <c r="R46" s="373"/>
      <c r="S46" s="373"/>
      <c r="T46" s="373"/>
      <c r="U46" s="373"/>
      <c r="V46" s="200"/>
      <c r="W46" s="203"/>
      <c r="AB46" s="203"/>
      <c r="AC46" s="203"/>
      <c r="AD46" s="203"/>
    </row>
    <row r="47" ht="15.75" customHeight="1">
      <c r="A47" s="192"/>
      <c r="B47" s="192"/>
      <c r="C47" s="192"/>
      <c r="D47" s="374" t="s">
        <v>133</v>
      </c>
      <c r="G47" s="375" t="s">
        <v>90</v>
      </c>
      <c r="H47" s="376">
        <v>20.0</v>
      </c>
      <c r="I47" s="192"/>
      <c r="J47" s="377" t="s">
        <v>129</v>
      </c>
      <c r="K47" s="221"/>
      <c r="L47" s="221"/>
      <c r="M47" s="221"/>
      <c r="N47" s="221"/>
      <c r="O47" s="221"/>
      <c r="P47" s="221"/>
      <c r="Q47" s="378">
        <f>M45+T45</f>
        <v>320</v>
      </c>
      <c r="R47" s="221"/>
      <c r="S47" s="221"/>
      <c r="T47" s="221"/>
      <c r="U47" s="221"/>
      <c r="V47" s="223"/>
      <c r="W47" s="203"/>
      <c r="AB47" s="203"/>
      <c r="AC47" s="203"/>
      <c r="AD47" s="203"/>
    </row>
    <row r="48" ht="15.75" customHeight="1">
      <c r="A48" s="192"/>
      <c r="B48" s="192"/>
      <c r="C48" s="192"/>
      <c r="D48" s="371"/>
      <c r="E48" s="22"/>
      <c r="F48" s="22"/>
      <c r="G48" s="372"/>
      <c r="H48" s="321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203"/>
      <c r="AB48" s="203"/>
      <c r="AC48" s="203"/>
      <c r="AD48" s="203"/>
    </row>
    <row r="49" ht="15.75" customHeight="1">
      <c r="A49" s="192"/>
      <c r="B49" s="192"/>
      <c r="C49" s="192"/>
      <c r="D49" s="374"/>
      <c r="G49" s="375"/>
      <c r="H49" s="376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203"/>
      <c r="AB49" s="203"/>
      <c r="AC49" s="203"/>
      <c r="AD49" s="203"/>
    </row>
    <row r="50" ht="15.75" customHeight="1">
      <c r="A50" s="192"/>
      <c r="B50" s="192"/>
      <c r="C50" s="192"/>
      <c r="D50" s="371"/>
      <c r="E50" s="22"/>
      <c r="F50" s="22"/>
      <c r="G50" s="372"/>
      <c r="H50" s="321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203"/>
      <c r="AB50" s="203"/>
      <c r="AC50" s="203"/>
      <c r="AD50" s="203"/>
    </row>
    <row r="51" ht="15.75" customHeight="1">
      <c r="A51" s="192"/>
      <c r="B51" s="192"/>
      <c r="C51" s="192"/>
      <c r="D51" s="374"/>
      <c r="G51" s="375"/>
      <c r="H51" s="376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203"/>
      <c r="AB51" s="203"/>
      <c r="AC51" s="203"/>
      <c r="AD51" s="203"/>
    </row>
    <row r="52" ht="15.75" customHeight="1">
      <c r="A52" s="192"/>
      <c r="B52" s="192"/>
      <c r="C52" s="192"/>
      <c r="D52" s="371"/>
      <c r="E52" s="22"/>
      <c r="F52" s="22"/>
      <c r="G52" s="372"/>
      <c r="H52" s="321"/>
      <c r="I52" s="192"/>
      <c r="J52" s="192"/>
      <c r="K52" s="192"/>
      <c r="L52" s="192"/>
      <c r="M52" s="192"/>
      <c r="N52" s="192"/>
      <c r="O52" s="192"/>
      <c r="P52" s="192"/>
      <c r="Q52" s="192"/>
      <c r="R52" s="192"/>
      <c r="S52" s="192"/>
      <c r="T52" s="192"/>
      <c r="U52" s="192"/>
      <c r="V52" s="192"/>
      <c r="W52" s="203"/>
      <c r="AB52" s="203"/>
      <c r="AC52" s="203"/>
      <c r="AD52" s="203"/>
    </row>
    <row r="53" ht="15.75" customHeight="1">
      <c r="A53" s="192"/>
      <c r="B53" s="192"/>
      <c r="C53" s="192"/>
      <c r="D53" s="374"/>
      <c r="G53" s="375"/>
      <c r="H53" s="376"/>
      <c r="I53" s="192"/>
      <c r="J53" s="192"/>
      <c r="K53" s="192"/>
      <c r="L53" s="192"/>
      <c r="M53" s="192"/>
      <c r="N53" s="192"/>
      <c r="O53" s="192"/>
      <c r="P53" s="192"/>
      <c r="Q53" s="192"/>
      <c r="S53" s="192"/>
      <c r="T53" s="192"/>
      <c r="U53" s="192"/>
      <c r="V53" s="192"/>
      <c r="W53" s="203"/>
      <c r="AB53" s="203"/>
      <c r="AC53" s="203"/>
      <c r="AD53" s="203"/>
    </row>
    <row r="54" ht="15.75" customHeight="1">
      <c r="A54" s="192"/>
      <c r="B54" s="192"/>
      <c r="C54" s="192"/>
      <c r="D54" s="379" t="s">
        <v>136</v>
      </c>
      <c r="E54" s="364"/>
      <c r="F54" s="364"/>
      <c r="G54" s="380">
        <f>SUMIF($G$46:$G$53,"Ahorro",$H$46:$H$53)</f>
        <v>20</v>
      </c>
      <c r="H54" s="148"/>
      <c r="I54" s="192"/>
      <c r="J54" s="192"/>
      <c r="K54" s="192"/>
      <c r="L54" s="192"/>
      <c r="M54" s="192"/>
      <c r="N54" s="192"/>
      <c r="O54" s="192"/>
      <c r="P54" s="192"/>
      <c r="Q54" s="192"/>
      <c r="S54" s="192"/>
      <c r="T54" s="192"/>
      <c r="U54" s="192"/>
      <c r="V54" s="192"/>
      <c r="W54" s="192"/>
      <c r="AB54" s="194"/>
      <c r="AC54" s="194"/>
      <c r="AD54" s="194"/>
    </row>
    <row r="55" ht="15.75" customHeight="1">
      <c r="A55" s="192"/>
      <c r="B55" s="192"/>
      <c r="C55" s="192"/>
      <c r="D55" s="381" t="s">
        <v>137</v>
      </c>
      <c r="E55" s="295"/>
      <c r="F55" s="295"/>
      <c r="G55" s="382">
        <f>SUMIF($G$46:$G$53,"Inversión",$H$46:$H$53)</f>
        <v>20</v>
      </c>
      <c r="H55" s="341"/>
      <c r="I55" s="192"/>
      <c r="J55" s="192"/>
      <c r="K55" s="192"/>
      <c r="L55" s="192"/>
      <c r="M55" s="192"/>
      <c r="N55" s="192"/>
      <c r="O55" s="192"/>
      <c r="P55" s="192"/>
      <c r="Q55" s="192"/>
      <c r="R55" s="192"/>
      <c r="S55" s="192"/>
      <c r="T55" s="192"/>
      <c r="U55" s="192"/>
      <c r="V55" s="192"/>
      <c r="W55" s="192"/>
      <c r="AB55" s="194"/>
      <c r="AC55" s="194"/>
      <c r="AD55" s="194"/>
    </row>
    <row r="56" ht="15.75" customHeight="1">
      <c r="A56" s="192"/>
      <c r="B56" s="192"/>
      <c r="C56" s="192"/>
      <c r="D56" s="192"/>
      <c r="E56" s="383"/>
      <c r="F56" s="383"/>
      <c r="G56" s="384"/>
      <c r="H56" s="192"/>
      <c r="I56" s="192"/>
      <c r="J56" s="192"/>
      <c r="K56" s="192"/>
      <c r="L56" s="192"/>
      <c r="M56" s="192"/>
      <c r="N56" s="192"/>
      <c r="O56" s="192"/>
      <c r="P56" s="192"/>
      <c r="Q56" s="192"/>
      <c r="R56" s="192"/>
      <c r="S56" s="192"/>
      <c r="T56" s="192"/>
      <c r="U56" s="192"/>
      <c r="V56" s="192"/>
      <c r="W56" s="192"/>
      <c r="AB56" s="194"/>
      <c r="AC56" s="194"/>
      <c r="AD56" s="194"/>
    </row>
    <row r="57" ht="15.75" customHeight="1">
      <c r="A57" s="192"/>
      <c r="B57" s="192"/>
      <c r="C57" s="192"/>
      <c r="D57" s="192"/>
      <c r="E57" s="383"/>
      <c r="F57" s="383"/>
      <c r="G57" s="384"/>
      <c r="H57" s="192"/>
      <c r="I57" s="192"/>
      <c r="J57" s="192"/>
      <c r="K57" s="192"/>
      <c r="L57" s="192"/>
      <c r="M57" s="192"/>
      <c r="N57" s="192"/>
      <c r="O57" s="192"/>
      <c r="P57" s="192"/>
      <c r="Q57" s="192"/>
      <c r="R57" s="192"/>
      <c r="S57" s="192"/>
      <c r="T57" s="192"/>
      <c r="U57" s="192"/>
      <c r="V57" s="192"/>
      <c r="W57" s="192"/>
      <c r="AB57" s="194"/>
      <c r="AC57" s="194"/>
      <c r="AD57" s="194"/>
    </row>
    <row r="58" ht="15.75" customHeight="1">
      <c r="A58" s="192"/>
      <c r="B58" s="192"/>
      <c r="C58" s="192"/>
      <c r="D58" s="385" t="s">
        <v>138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7"/>
      <c r="W58" s="203"/>
      <c r="AB58" s="194"/>
      <c r="AC58" s="194"/>
      <c r="AD58" s="194"/>
    </row>
    <row r="59" ht="15.75" customHeight="1">
      <c r="A59" s="192"/>
      <c r="B59" s="192"/>
      <c r="C59" s="192"/>
      <c r="D59" s="126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127"/>
      <c r="W59" s="203"/>
      <c r="AB59" s="203"/>
      <c r="AC59" s="203"/>
      <c r="AD59" s="194"/>
    </row>
    <row r="60" ht="15.75" customHeight="1">
      <c r="A60" s="192"/>
      <c r="B60" s="192"/>
      <c r="C60" s="192"/>
      <c r="D60" s="386" t="s">
        <v>76</v>
      </c>
      <c r="E60" s="274"/>
      <c r="F60" s="274"/>
      <c r="G60" s="274"/>
      <c r="H60" s="274"/>
      <c r="I60" s="387"/>
      <c r="J60" s="388" t="s">
        <v>139</v>
      </c>
      <c r="K60" s="389" t="s">
        <v>140</v>
      </c>
      <c r="L60" s="387"/>
      <c r="M60" s="389" t="s">
        <v>80</v>
      </c>
      <c r="N60" s="387"/>
      <c r="O60" s="389" t="s">
        <v>125</v>
      </c>
      <c r="P60" s="387"/>
      <c r="Q60" s="389" t="s">
        <v>141</v>
      </c>
      <c r="R60" s="274"/>
      <c r="S60" s="274"/>
      <c r="T60" s="274"/>
      <c r="U60" s="274"/>
      <c r="V60" s="390"/>
      <c r="W60" s="203"/>
      <c r="AB60" s="203"/>
      <c r="AC60" s="203"/>
      <c r="AD60" s="194"/>
    </row>
    <row r="61" ht="15.75" customHeight="1">
      <c r="A61" s="192"/>
      <c r="B61" s="192"/>
      <c r="C61" s="192"/>
      <c r="D61" s="391" t="s">
        <v>151</v>
      </c>
      <c r="J61" s="392">
        <v>45294.0</v>
      </c>
      <c r="K61" s="393" t="s">
        <v>2</v>
      </c>
      <c r="L61" s="22"/>
      <c r="M61" s="393" t="s">
        <v>23</v>
      </c>
      <c r="N61" s="22"/>
      <c r="O61" s="394">
        <v>20.0</v>
      </c>
      <c r="P61" s="22"/>
      <c r="Q61" s="393"/>
      <c r="R61" s="22"/>
      <c r="S61" s="22"/>
      <c r="T61" s="22"/>
      <c r="U61" s="22"/>
      <c r="V61" s="156"/>
      <c r="W61" s="203"/>
      <c r="AB61" s="203"/>
      <c r="AC61" s="203"/>
      <c r="AD61" s="194"/>
    </row>
    <row r="62" ht="15.75" customHeight="1">
      <c r="A62" s="192"/>
      <c r="B62" s="192"/>
      <c r="C62" s="192"/>
      <c r="D62" s="395"/>
      <c r="E62" s="22"/>
      <c r="F62" s="22"/>
      <c r="G62" s="22"/>
      <c r="H62" s="22"/>
      <c r="I62" s="22"/>
      <c r="J62" s="396"/>
      <c r="K62" s="397"/>
      <c r="L62" s="22"/>
      <c r="M62" s="397"/>
      <c r="N62" s="22"/>
      <c r="O62" s="398"/>
      <c r="P62" s="22"/>
      <c r="Q62" s="397"/>
      <c r="R62" s="22"/>
      <c r="S62" s="22"/>
      <c r="T62" s="22"/>
      <c r="U62" s="22"/>
      <c r="V62" s="156"/>
      <c r="W62" s="203"/>
      <c r="AB62" s="203"/>
      <c r="AC62" s="203"/>
      <c r="AD62" s="194"/>
    </row>
    <row r="63" ht="16.5" customHeight="1">
      <c r="A63" s="192"/>
      <c r="B63" s="192"/>
      <c r="C63" s="192"/>
      <c r="D63" s="391"/>
      <c r="J63" s="392"/>
      <c r="K63" s="393"/>
      <c r="L63" s="22"/>
      <c r="M63" s="393"/>
      <c r="N63" s="22"/>
      <c r="O63" s="394"/>
      <c r="P63" s="22"/>
      <c r="Q63" s="393"/>
      <c r="R63" s="22"/>
      <c r="S63" s="22"/>
      <c r="T63" s="22"/>
      <c r="U63" s="22"/>
      <c r="V63" s="156"/>
      <c r="W63" s="203"/>
      <c r="X63" s="399" t="s">
        <v>146</v>
      </c>
      <c r="AB63" s="203"/>
      <c r="AC63" s="203"/>
      <c r="AD63" s="194"/>
    </row>
    <row r="64" ht="15.75" customHeight="1">
      <c r="A64" s="192"/>
      <c r="B64" s="192"/>
      <c r="C64" s="192"/>
      <c r="D64" s="395"/>
      <c r="E64" s="22"/>
      <c r="F64" s="22"/>
      <c r="G64" s="22"/>
      <c r="H64" s="22"/>
      <c r="I64" s="22"/>
      <c r="J64" s="396"/>
      <c r="K64" s="397"/>
      <c r="L64" s="22"/>
      <c r="M64" s="397"/>
      <c r="N64" s="22"/>
      <c r="O64" s="398"/>
      <c r="P64" s="22"/>
      <c r="Q64" s="397"/>
      <c r="R64" s="22"/>
      <c r="S64" s="22"/>
      <c r="T64" s="22"/>
      <c r="U64" s="22"/>
      <c r="V64" s="156"/>
      <c r="W64" s="203"/>
      <c r="X64" s="191"/>
      <c r="Y64" s="191"/>
      <c r="Z64" s="191"/>
      <c r="AA64" s="191"/>
      <c r="AB64" s="203"/>
      <c r="AC64" s="203"/>
      <c r="AD64" s="194"/>
    </row>
    <row r="65" ht="15.75" customHeight="1">
      <c r="A65" s="192"/>
      <c r="B65" s="192"/>
      <c r="C65" s="192"/>
      <c r="D65" s="391"/>
      <c r="J65" s="392"/>
      <c r="K65" s="393"/>
      <c r="L65" s="22"/>
      <c r="M65" s="393"/>
      <c r="N65" s="22"/>
      <c r="O65" s="394"/>
      <c r="P65" s="22"/>
      <c r="Q65" s="393"/>
      <c r="R65" s="22"/>
      <c r="S65" s="22"/>
      <c r="T65" s="22"/>
      <c r="U65" s="22"/>
      <c r="V65" s="156"/>
      <c r="W65" s="203"/>
      <c r="AB65" s="203"/>
      <c r="AC65" s="203"/>
      <c r="AD65" s="194"/>
    </row>
    <row r="66" ht="15.75" customHeight="1">
      <c r="A66" s="192"/>
      <c r="B66" s="192"/>
      <c r="C66" s="192"/>
      <c r="D66" s="395"/>
      <c r="E66" s="22"/>
      <c r="F66" s="22"/>
      <c r="G66" s="22"/>
      <c r="H66" s="22"/>
      <c r="I66" s="22"/>
      <c r="J66" s="396"/>
      <c r="K66" s="397"/>
      <c r="L66" s="22"/>
      <c r="M66" s="397"/>
      <c r="N66" s="22"/>
      <c r="O66" s="398"/>
      <c r="P66" s="22"/>
      <c r="Q66" s="397"/>
      <c r="R66" s="22"/>
      <c r="S66" s="22"/>
      <c r="T66" s="22"/>
      <c r="U66" s="22"/>
      <c r="V66" s="156"/>
      <c r="W66" s="203"/>
      <c r="X66" s="400" t="s">
        <v>0</v>
      </c>
      <c r="Y66" s="70"/>
      <c r="Z66" s="70"/>
      <c r="AA66" s="77"/>
      <c r="AB66" s="203"/>
      <c r="AC66" s="203"/>
      <c r="AD66" s="194"/>
    </row>
    <row r="67" ht="15.75" customHeight="1">
      <c r="A67" s="192"/>
      <c r="B67" s="192"/>
      <c r="C67" s="192"/>
      <c r="D67" s="391"/>
      <c r="J67" s="392"/>
      <c r="K67" s="393"/>
      <c r="L67" s="22"/>
      <c r="M67" s="393"/>
      <c r="N67" s="22"/>
      <c r="O67" s="394"/>
      <c r="P67" s="22"/>
      <c r="Q67" s="393"/>
      <c r="R67" s="22"/>
      <c r="S67" s="22"/>
      <c r="T67" s="22"/>
      <c r="U67" s="22"/>
      <c r="V67" s="156"/>
      <c r="W67" s="203"/>
      <c r="X67" s="126"/>
      <c r="Y67" s="68"/>
      <c r="Z67" s="68"/>
      <c r="AA67" s="127"/>
      <c r="AB67" s="203"/>
      <c r="AC67" s="203"/>
      <c r="AD67" s="194"/>
    </row>
    <row r="68" ht="15.75" customHeight="1">
      <c r="A68" s="192"/>
      <c r="B68" s="192"/>
      <c r="C68" s="192"/>
      <c r="D68" s="395"/>
      <c r="E68" s="22"/>
      <c r="F68" s="22"/>
      <c r="G68" s="22"/>
      <c r="H68" s="22"/>
      <c r="I68" s="22"/>
      <c r="J68" s="396"/>
      <c r="K68" s="397"/>
      <c r="L68" s="22"/>
      <c r="M68" s="397"/>
      <c r="N68" s="22"/>
      <c r="O68" s="398"/>
      <c r="P68" s="22"/>
      <c r="Q68" s="397"/>
      <c r="R68" s="22"/>
      <c r="S68" s="22"/>
      <c r="T68" s="22"/>
      <c r="U68" s="22"/>
      <c r="V68" s="156"/>
      <c r="X68" s="401" t="str">
        <f>INICIO!K13</f>
        <v>Transporte</v>
      </c>
      <c r="Y68" s="364"/>
      <c r="Z68" s="364"/>
      <c r="AA68" s="148"/>
      <c r="AB68" s="203"/>
      <c r="AC68" s="203"/>
      <c r="AD68" s="194"/>
    </row>
    <row r="69" ht="15.75" customHeight="1">
      <c r="A69" s="192"/>
      <c r="B69" s="192"/>
      <c r="C69" s="192"/>
      <c r="D69" s="391"/>
      <c r="J69" s="392"/>
      <c r="K69" s="393"/>
      <c r="L69" s="22"/>
      <c r="M69" s="393"/>
      <c r="N69" s="22"/>
      <c r="O69" s="394"/>
      <c r="P69" s="22"/>
      <c r="Q69" s="393"/>
      <c r="R69" s="22"/>
      <c r="S69" s="22"/>
      <c r="T69" s="22"/>
      <c r="U69" s="22"/>
      <c r="V69" s="156"/>
      <c r="X69" s="402" t="str">
        <f>INICIO!K14</f>
        <v>Alimentación</v>
      </c>
      <c r="Y69" s="22"/>
      <c r="Z69" s="22"/>
      <c r="AA69" s="156"/>
      <c r="AB69" s="203"/>
      <c r="AC69" s="203"/>
      <c r="AD69" s="194"/>
    </row>
    <row r="70" ht="15.75" customHeight="1">
      <c r="A70" s="192"/>
      <c r="B70" s="192"/>
      <c r="C70" s="192"/>
      <c r="D70" s="395"/>
      <c r="E70" s="22"/>
      <c r="F70" s="22"/>
      <c r="G70" s="22"/>
      <c r="H70" s="22"/>
      <c r="I70" s="22"/>
      <c r="J70" s="396"/>
      <c r="K70" s="397"/>
      <c r="L70" s="22"/>
      <c r="M70" s="397"/>
      <c r="N70" s="22"/>
      <c r="O70" s="398"/>
      <c r="P70" s="22"/>
      <c r="Q70" s="397"/>
      <c r="R70" s="22"/>
      <c r="S70" s="22"/>
      <c r="T70" s="22"/>
      <c r="U70" s="22"/>
      <c r="V70" s="156"/>
      <c r="X70" s="403" t="str">
        <f>INICIO!K15</f>
        <v>Restaurantes</v>
      </c>
      <c r="Y70" s="22"/>
      <c r="Z70" s="22"/>
      <c r="AA70" s="156"/>
      <c r="AB70" s="203"/>
      <c r="AC70" s="203"/>
      <c r="AD70" s="194"/>
    </row>
    <row r="71" ht="15.75" customHeight="1">
      <c r="A71" s="192"/>
      <c r="B71" s="192"/>
      <c r="C71" s="192"/>
      <c r="D71" s="391"/>
      <c r="J71" s="392"/>
      <c r="K71" s="393"/>
      <c r="L71" s="22"/>
      <c r="M71" s="393"/>
      <c r="N71" s="22"/>
      <c r="O71" s="394"/>
      <c r="P71" s="22"/>
      <c r="Q71" s="393"/>
      <c r="R71" s="22"/>
      <c r="S71" s="22"/>
      <c r="T71" s="22"/>
      <c r="U71" s="22"/>
      <c r="V71" s="156"/>
      <c r="X71" s="404" t="str">
        <f>INICIO!K16</f>
        <v>Comida a domicilio</v>
      </c>
      <c r="Y71" s="22"/>
      <c r="Z71" s="22"/>
      <c r="AA71" s="156"/>
      <c r="AB71" s="203"/>
      <c r="AC71" s="203"/>
      <c r="AD71" s="194"/>
    </row>
    <row r="72" ht="15.75" customHeight="1">
      <c r="A72" s="192"/>
      <c r="B72" s="192"/>
      <c r="C72" s="192"/>
      <c r="D72" s="395"/>
      <c r="E72" s="22"/>
      <c r="F72" s="22"/>
      <c r="G72" s="22"/>
      <c r="H72" s="22"/>
      <c r="I72" s="22"/>
      <c r="J72" s="396"/>
      <c r="K72" s="397"/>
      <c r="L72" s="22"/>
      <c r="M72" s="397"/>
      <c r="N72" s="22"/>
      <c r="O72" s="398"/>
      <c r="P72" s="22"/>
      <c r="Q72" s="397"/>
      <c r="R72" s="22"/>
      <c r="S72" s="22"/>
      <c r="T72" s="22"/>
      <c r="U72" s="22"/>
      <c r="V72" s="156"/>
      <c r="X72" s="402" t="str">
        <f>INICIO!K17</f>
        <v>Bares</v>
      </c>
      <c r="Y72" s="22"/>
      <c r="Z72" s="22"/>
      <c r="AA72" s="156"/>
      <c r="AB72" s="203"/>
      <c r="AC72" s="203"/>
      <c r="AD72" s="194"/>
    </row>
    <row r="73" ht="15.75" customHeight="1">
      <c r="A73" s="192"/>
      <c r="B73" s="192"/>
      <c r="C73" s="192"/>
      <c r="D73" s="391"/>
      <c r="J73" s="392"/>
      <c r="K73" s="393"/>
      <c r="L73" s="22"/>
      <c r="M73" s="393"/>
      <c r="N73" s="22"/>
      <c r="O73" s="394"/>
      <c r="P73" s="22"/>
      <c r="Q73" s="393"/>
      <c r="R73" s="22"/>
      <c r="S73" s="22"/>
      <c r="T73" s="22"/>
      <c r="U73" s="22"/>
      <c r="V73" s="156"/>
      <c r="X73" s="405" t="str">
        <f>INICIO!K18</f>
        <v>Ropa</v>
      </c>
      <c r="Y73" s="22"/>
      <c r="Z73" s="22"/>
      <c r="AA73" s="156"/>
      <c r="AB73" s="203"/>
      <c r="AC73" s="203"/>
      <c r="AD73" s="194"/>
    </row>
    <row r="74" ht="15.75" customHeight="1">
      <c r="A74" s="192"/>
      <c r="B74" s="192"/>
      <c r="C74" s="192"/>
      <c r="D74" s="395"/>
      <c r="E74" s="22"/>
      <c r="F74" s="22"/>
      <c r="G74" s="22"/>
      <c r="H74" s="22"/>
      <c r="I74" s="22"/>
      <c r="J74" s="396"/>
      <c r="K74" s="397"/>
      <c r="L74" s="22"/>
      <c r="M74" s="397"/>
      <c r="N74" s="22"/>
      <c r="O74" s="398"/>
      <c r="P74" s="22"/>
      <c r="Q74" s="397"/>
      <c r="R74" s="22"/>
      <c r="S74" s="22"/>
      <c r="T74" s="22"/>
      <c r="U74" s="22"/>
      <c r="V74" s="156"/>
      <c r="X74" s="406" t="str">
        <f>INICIO!K19</f>
        <v>Belleza</v>
      </c>
      <c r="Y74" s="22"/>
      <c r="Z74" s="22"/>
      <c r="AA74" s="156"/>
      <c r="AB74" s="203"/>
      <c r="AC74" s="203"/>
      <c r="AD74" s="194"/>
    </row>
    <row r="75" ht="15.75" customHeight="1">
      <c r="A75" s="192"/>
      <c r="B75" s="192"/>
      <c r="C75" s="192"/>
      <c r="D75" s="391"/>
      <c r="J75" s="392"/>
      <c r="K75" s="393"/>
      <c r="L75" s="22"/>
      <c r="M75" s="393"/>
      <c r="N75" s="22"/>
      <c r="O75" s="394"/>
      <c r="P75" s="22"/>
      <c r="Q75" s="393"/>
      <c r="R75" s="22"/>
      <c r="S75" s="22"/>
      <c r="T75" s="22"/>
      <c r="U75" s="22"/>
      <c r="V75" s="156"/>
      <c r="W75" s="203"/>
      <c r="X75" s="407" t="str">
        <f>INICIO!K20</f>
        <v>Gasolina</v>
      </c>
      <c r="Y75" s="22"/>
      <c r="Z75" s="22"/>
      <c r="AA75" s="156"/>
      <c r="AB75" s="203"/>
      <c r="AC75" s="203"/>
      <c r="AD75" s="194"/>
    </row>
    <row r="76" ht="15.75" customHeight="1">
      <c r="A76" s="192"/>
      <c r="B76" s="192"/>
      <c r="C76" s="192"/>
      <c r="D76" s="395"/>
      <c r="E76" s="22"/>
      <c r="F76" s="22"/>
      <c r="G76" s="22"/>
      <c r="H76" s="22"/>
      <c r="I76" s="22"/>
      <c r="J76" s="396"/>
      <c r="K76" s="397"/>
      <c r="L76" s="22"/>
      <c r="M76" s="397"/>
      <c r="N76" s="22"/>
      <c r="O76" s="398"/>
      <c r="P76" s="22"/>
      <c r="Q76" s="397"/>
      <c r="R76" s="22"/>
      <c r="S76" s="22"/>
      <c r="T76" s="22"/>
      <c r="U76" s="22"/>
      <c r="V76" s="156"/>
      <c r="W76" s="203"/>
      <c r="X76" s="408" t="str">
        <f>INICIO!K21</f>
        <v>Hogar</v>
      </c>
      <c r="Y76" s="22"/>
      <c r="Z76" s="22"/>
      <c r="AA76" s="156"/>
      <c r="AB76" s="203"/>
      <c r="AC76" s="203"/>
      <c r="AD76" s="194"/>
    </row>
    <row r="77" ht="15.75" customHeight="1">
      <c r="A77" s="192"/>
      <c r="B77" s="192"/>
      <c r="C77" s="192"/>
      <c r="D77" s="391"/>
      <c r="J77" s="392"/>
      <c r="K77" s="393"/>
      <c r="L77" s="22"/>
      <c r="M77" s="393"/>
      <c r="N77" s="22"/>
      <c r="O77" s="394"/>
      <c r="P77" s="22"/>
      <c r="Q77" s="393"/>
      <c r="R77" s="22"/>
      <c r="S77" s="22"/>
      <c r="T77" s="22"/>
      <c r="U77" s="22"/>
      <c r="V77" s="156"/>
      <c r="W77" s="203"/>
      <c r="X77" s="409" t="str">
        <f>INICIO!K22</f>
        <v>Tarjeta de crédito</v>
      </c>
      <c r="Y77" s="22"/>
      <c r="Z77" s="22"/>
      <c r="AA77" s="156"/>
      <c r="AB77" s="203"/>
      <c r="AC77" s="203"/>
      <c r="AD77" s="194"/>
    </row>
    <row r="78" ht="15.75" customHeight="1">
      <c r="A78" s="192"/>
      <c r="B78" s="192"/>
      <c r="C78" s="192"/>
      <c r="D78" s="395"/>
      <c r="E78" s="22"/>
      <c r="F78" s="22"/>
      <c r="G78" s="22"/>
      <c r="H78" s="22"/>
      <c r="I78" s="22"/>
      <c r="J78" s="396"/>
      <c r="K78" s="397"/>
      <c r="L78" s="22"/>
      <c r="M78" s="397"/>
      <c r="N78" s="22"/>
      <c r="O78" s="398"/>
      <c r="P78" s="22"/>
      <c r="Q78" s="397"/>
      <c r="R78" s="22"/>
      <c r="S78" s="22"/>
      <c r="T78" s="22"/>
      <c r="U78" s="22"/>
      <c r="V78" s="156"/>
      <c r="W78" s="203"/>
      <c r="X78" s="410" t="str">
        <f>INICIO!K23</f>
        <v>Ocio</v>
      </c>
      <c r="Y78" s="22"/>
      <c r="Z78" s="22"/>
      <c r="AA78" s="156"/>
      <c r="AB78" s="203"/>
      <c r="AC78" s="203"/>
      <c r="AD78" s="194"/>
    </row>
    <row r="79" ht="15.75" customHeight="1">
      <c r="A79" s="192"/>
      <c r="B79" s="192"/>
      <c r="C79" s="192"/>
      <c r="D79" s="391"/>
      <c r="J79" s="392"/>
      <c r="K79" s="393"/>
      <c r="L79" s="22"/>
      <c r="M79" s="393"/>
      <c r="N79" s="22"/>
      <c r="O79" s="394"/>
      <c r="P79" s="22"/>
      <c r="Q79" s="393"/>
      <c r="R79" s="22"/>
      <c r="S79" s="22"/>
      <c r="T79" s="22"/>
      <c r="U79" s="22"/>
      <c r="V79" s="156"/>
      <c r="W79" s="203"/>
      <c r="X79" s="410" t="str">
        <f>INICIO!K24</f>
        <v>Pequeñas compras</v>
      </c>
      <c r="Y79" s="22"/>
      <c r="Z79" s="22"/>
      <c r="AA79" s="156"/>
      <c r="AB79" s="203"/>
      <c r="AC79" s="203"/>
      <c r="AD79" s="194"/>
    </row>
    <row r="80" ht="15.75" customHeight="1">
      <c r="A80" s="192"/>
      <c r="B80" s="192"/>
      <c r="C80" s="192"/>
      <c r="D80" s="395"/>
      <c r="E80" s="22"/>
      <c r="F80" s="22"/>
      <c r="G80" s="22"/>
      <c r="H80" s="22"/>
      <c r="I80" s="22"/>
      <c r="J80" s="396"/>
      <c r="K80" s="397"/>
      <c r="L80" s="22"/>
      <c r="M80" s="397"/>
      <c r="N80" s="22"/>
      <c r="O80" s="398"/>
      <c r="P80" s="22"/>
      <c r="Q80" s="397"/>
      <c r="R80" s="22"/>
      <c r="S80" s="22"/>
      <c r="T80" s="22"/>
      <c r="U80" s="22"/>
      <c r="V80" s="156"/>
      <c r="W80" s="203"/>
      <c r="X80" s="411" t="str">
        <f>INICIO!K25</f>
        <v>Tasas/Impuestos</v>
      </c>
      <c r="Y80" s="22"/>
      <c r="Z80" s="22"/>
      <c r="AA80" s="156"/>
      <c r="AB80" s="203"/>
      <c r="AC80" s="203"/>
      <c r="AD80" s="194"/>
    </row>
    <row r="81" ht="15.75" customHeight="1">
      <c r="A81" s="192"/>
      <c r="B81" s="192"/>
      <c r="C81" s="192"/>
      <c r="D81" s="391"/>
      <c r="J81" s="392"/>
      <c r="K81" s="393"/>
      <c r="L81" s="22"/>
      <c r="M81" s="393"/>
      <c r="N81" s="22"/>
      <c r="O81" s="394"/>
      <c r="P81" s="22"/>
      <c r="Q81" s="393"/>
      <c r="R81" s="22"/>
      <c r="S81" s="22"/>
      <c r="T81" s="22"/>
      <c r="U81" s="22"/>
      <c r="V81" s="156"/>
      <c r="W81" s="203"/>
      <c r="X81" s="412" t="str">
        <f>INICIO!K26</f>
        <v>Viajes/vacaciones</v>
      </c>
      <c r="Y81" s="22"/>
      <c r="Z81" s="22"/>
      <c r="AA81" s="156"/>
      <c r="AB81" s="194"/>
      <c r="AC81" s="194"/>
      <c r="AD81" s="194"/>
    </row>
    <row r="82" ht="15.75" customHeight="1">
      <c r="A82" s="192"/>
      <c r="B82" s="192"/>
      <c r="C82" s="192"/>
      <c r="D82" s="395"/>
      <c r="E82" s="22"/>
      <c r="F82" s="22"/>
      <c r="G82" s="22"/>
      <c r="H82" s="22"/>
      <c r="I82" s="22"/>
      <c r="J82" s="396"/>
      <c r="K82" s="397"/>
      <c r="L82" s="22"/>
      <c r="M82" s="397"/>
      <c r="N82" s="22"/>
      <c r="O82" s="398"/>
      <c r="P82" s="22"/>
      <c r="Q82" s="397"/>
      <c r="R82" s="22"/>
      <c r="S82" s="22"/>
      <c r="T82" s="22"/>
      <c r="U82" s="22"/>
      <c r="V82" s="156"/>
      <c r="W82" s="203"/>
      <c r="X82" s="413" t="str">
        <f>INICIO!K27</f>
        <v>Tecnología</v>
      </c>
      <c r="Y82" s="22"/>
      <c r="Z82" s="22"/>
      <c r="AA82" s="156"/>
      <c r="AB82" s="194"/>
      <c r="AC82" s="194"/>
      <c r="AD82" s="203"/>
    </row>
    <row r="83" ht="15.75" customHeight="1">
      <c r="A83" s="192"/>
      <c r="B83" s="192"/>
      <c r="C83" s="192"/>
      <c r="D83" s="391"/>
      <c r="J83" s="392"/>
      <c r="K83" s="393"/>
      <c r="L83" s="22"/>
      <c r="M83" s="393"/>
      <c r="N83" s="22"/>
      <c r="O83" s="394"/>
      <c r="P83" s="22"/>
      <c r="Q83" s="393"/>
      <c r="R83" s="22"/>
      <c r="S83" s="22"/>
      <c r="T83" s="22"/>
      <c r="U83" s="22"/>
      <c r="V83" s="156"/>
      <c r="W83" s="203"/>
      <c r="X83" s="411" t="str">
        <f>INICIO!K28</f>
        <v>Reparaciones</v>
      </c>
      <c r="Y83" s="22"/>
      <c r="Z83" s="22"/>
      <c r="AA83" s="156"/>
      <c r="AB83" s="194"/>
      <c r="AC83" s="194"/>
      <c r="AD83" s="203"/>
    </row>
    <row r="84" ht="15.75" customHeight="1">
      <c r="A84" s="192"/>
      <c r="B84" s="192"/>
      <c r="C84" s="192"/>
      <c r="D84" s="395"/>
      <c r="E84" s="22"/>
      <c r="F84" s="22"/>
      <c r="G84" s="22"/>
      <c r="H84" s="22"/>
      <c r="I84" s="22"/>
      <c r="J84" s="396"/>
      <c r="K84" s="397"/>
      <c r="L84" s="22"/>
      <c r="M84" s="397"/>
      <c r="N84" s="22"/>
      <c r="O84" s="398"/>
      <c r="P84" s="22"/>
      <c r="Q84" s="397"/>
      <c r="R84" s="22"/>
      <c r="S84" s="22"/>
      <c r="T84" s="22"/>
      <c r="U84" s="22"/>
      <c r="V84" s="156"/>
      <c r="W84" s="203"/>
      <c r="X84" s="414" t="str">
        <f>INICIO!K29</f>
        <v>Salud</v>
      </c>
      <c r="Y84" s="22"/>
      <c r="Z84" s="22"/>
      <c r="AA84" s="156"/>
      <c r="AB84" s="194"/>
      <c r="AC84" s="194"/>
      <c r="AD84" s="203"/>
    </row>
    <row r="85" ht="15.75" customHeight="1">
      <c r="A85" s="192"/>
      <c r="B85" s="192"/>
      <c r="C85" s="192"/>
      <c r="D85" s="391"/>
      <c r="J85" s="392"/>
      <c r="K85" s="393"/>
      <c r="L85" s="22"/>
      <c r="M85" s="393"/>
      <c r="N85" s="22"/>
      <c r="O85" s="394"/>
      <c r="P85" s="22"/>
      <c r="Q85" s="393"/>
      <c r="R85" s="22"/>
      <c r="S85" s="22"/>
      <c r="T85" s="22"/>
      <c r="U85" s="22"/>
      <c r="V85" s="156"/>
      <c r="W85" s="203"/>
      <c r="X85" s="415" t="str">
        <f>INICIO!K30</f>
        <v>Higiene</v>
      </c>
      <c r="Y85" s="22"/>
      <c r="Z85" s="22"/>
      <c r="AA85" s="156"/>
      <c r="AB85" s="203"/>
      <c r="AC85" s="203"/>
      <c r="AD85" s="203"/>
    </row>
    <row r="86" ht="15.75" customHeight="1">
      <c r="A86" s="192"/>
      <c r="B86" s="192"/>
      <c r="C86" s="192"/>
      <c r="D86" s="395"/>
      <c r="E86" s="22"/>
      <c r="F86" s="22"/>
      <c r="G86" s="22"/>
      <c r="H86" s="22"/>
      <c r="I86" s="22"/>
      <c r="J86" s="396"/>
      <c r="K86" s="397"/>
      <c r="L86" s="22"/>
      <c r="M86" s="397"/>
      <c r="N86" s="22"/>
      <c r="O86" s="398"/>
      <c r="P86" s="22"/>
      <c r="Q86" s="397"/>
      <c r="R86" s="22"/>
      <c r="S86" s="22"/>
      <c r="T86" s="22"/>
      <c r="U86" s="22"/>
      <c r="V86" s="156"/>
      <c r="W86" s="203"/>
      <c r="X86" s="416" t="str">
        <f>INICIO!K31</f>
        <v>Cursos/Formación</v>
      </c>
      <c r="Y86" s="22"/>
      <c r="Z86" s="22"/>
      <c r="AA86" s="156"/>
      <c r="AC86" s="203"/>
      <c r="AD86" s="203"/>
    </row>
    <row r="87" ht="15.75" customHeight="1">
      <c r="A87" s="192"/>
      <c r="B87" s="192"/>
      <c r="C87" s="192"/>
      <c r="D87" s="391"/>
      <c r="J87" s="392"/>
      <c r="K87" s="417"/>
      <c r="L87" s="22"/>
      <c r="M87" s="393"/>
      <c r="N87" s="22"/>
      <c r="O87" s="394"/>
      <c r="P87" s="22"/>
      <c r="Q87" s="393"/>
      <c r="R87" s="22"/>
      <c r="S87" s="22"/>
      <c r="T87" s="22"/>
      <c r="U87" s="22"/>
      <c r="V87" s="156"/>
      <c r="X87" s="418" t="str">
        <f>INICIO!K32</f>
        <v>Mascotas</v>
      </c>
      <c r="Y87" s="22"/>
      <c r="Z87" s="22"/>
      <c r="AA87" s="156"/>
      <c r="AC87" s="203"/>
      <c r="AD87" s="203"/>
    </row>
    <row r="88" ht="15.75" customHeight="1">
      <c r="A88" s="192"/>
      <c r="B88" s="192"/>
      <c r="C88" s="192"/>
      <c r="D88" s="395"/>
      <c r="E88" s="22"/>
      <c r="F88" s="22"/>
      <c r="G88" s="22"/>
      <c r="H88" s="22"/>
      <c r="I88" s="22"/>
      <c r="J88" s="396"/>
      <c r="K88" s="397"/>
      <c r="L88" s="22"/>
      <c r="M88" s="397"/>
      <c r="N88" s="22"/>
      <c r="O88" s="398"/>
      <c r="P88" s="22"/>
      <c r="Q88" s="397"/>
      <c r="R88" s="22"/>
      <c r="S88" s="22"/>
      <c r="T88" s="22"/>
      <c r="U88" s="22"/>
      <c r="V88" s="156"/>
      <c r="X88" s="419" t="str">
        <f>INICIO!K33</f>
        <v>Familia</v>
      </c>
      <c r="Y88" s="22"/>
      <c r="Z88" s="22"/>
      <c r="AA88" s="156"/>
      <c r="AC88" s="203"/>
      <c r="AD88" s="203"/>
    </row>
    <row r="89" ht="15.75" customHeight="1">
      <c r="A89" s="192"/>
      <c r="B89" s="192"/>
      <c r="C89" s="192"/>
      <c r="D89" s="391"/>
      <c r="J89" s="392"/>
      <c r="K89" s="393"/>
      <c r="L89" s="22"/>
      <c r="M89" s="393"/>
      <c r="N89" s="22"/>
      <c r="O89" s="394"/>
      <c r="P89" s="22"/>
      <c r="Q89" s="393"/>
      <c r="R89" s="22"/>
      <c r="S89" s="22"/>
      <c r="T89" s="22"/>
      <c r="U89" s="22"/>
      <c r="V89" s="156"/>
      <c r="X89" s="412" t="str">
        <f>INICIO!K34</f>
        <v>Otros</v>
      </c>
      <c r="Y89" s="22"/>
      <c r="Z89" s="22"/>
      <c r="AA89" s="156"/>
      <c r="AD89" s="194"/>
    </row>
    <row r="90" ht="15.75" customHeight="1">
      <c r="A90" s="192"/>
      <c r="B90" s="192"/>
      <c r="C90" s="192"/>
      <c r="D90" s="395"/>
      <c r="E90" s="22"/>
      <c r="F90" s="22"/>
      <c r="G90" s="22"/>
      <c r="H90" s="22"/>
      <c r="I90" s="22"/>
      <c r="J90" s="396"/>
      <c r="K90" s="397"/>
      <c r="L90" s="22"/>
      <c r="M90" s="397"/>
      <c r="N90" s="22"/>
      <c r="O90" s="398"/>
      <c r="P90" s="22"/>
      <c r="Q90" s="397"/>
      <c r="R90" s="22"/>
      <c r="S90" s="22"/>
      <c r="T90" s="22"/>
      <c r="U90" s="22"/>
      <c r="V90" s="156"/>
      <c r="X90" s="420" t="str">
        <f>INICIO!K35</f>
        <v>Categoria 1</v>
      </c>
      <c r="Y90" s="22"/>
      <c r="Z90" s="22"/>
      <c r="AA90" s="156"/>
      <c r="AD90" s="194"/>
    </row>
    <row r="91" ht="15.75" customHeight="1">
      <c r="A91" s="192"/>
      <c r="B91" s="192"/>
      <c r="C91" s="192"/>
      <c r="D91" s="391"/>
      <c r="J91" s="392"/>
      <c r="K91" s="393"/>
      <c r="L91" s="22"/>
      <c r="M91" s="393"/>
      <c r="N91" s="22"/>
      <c r="O91" s="394"/>
      <c r="P91" s="22"/>
      <c r="Q91" s="393"/>
      <c r="R91" s="22"/>
      <c r="S91" s="22"/>
      <c r="T91" s="22"/>
      <c r="U91" s="22"/>
      <c r="V91" s="156"/>
      <c r="X91" s="421" t="str">
        <f>INICIO!K36</f>
        <v>Categoría 2</v>
      </c>
      <c r="Y91" s="22"/>
      <c r="Z91" s="22"/>
      <c r="AA91" s="156"/>
      <c r="AD91" s="194"/>
    </row>
    <row r="92" ht="15.75" customHeight="1">
      <c r="A92" s="192"/>
      <c r="B92" s="192"/>
      <c r="C92" s="192"/>
      <c r="D92" s="395"/>
      <c r="E92" s="22"/>
      <c r="F92" s="22"/>
      <c r="G92" s="22"/>
      <c r="H92" s="22"/>
      <c r="I92" s="22"/>
      <c r="J92" s="396"/>
      <c r="K92" s="397"/>
      <c r="L92" s="22"/>
      <c r="M92" s="397"/>
      <c r="N92" s="22"/>
      <c r="O92" s="398"/>
      <c r="P92" s="22"/>
      <c r="Q92" s="397"/>
      <c r="R92" s="22"/>
      <c r="S92" s="22"/>
      <c r="T92" s="22"/>
      <c r="U92" s="22"/>
      <c r="V92" s="156"/>
      <c r="X92" s="422" t="str">
        <f>INICIO!K37</f>
        <v>Categoría 3</v>
      </c>
      <c r="Y92" s="22"/>
      <c r="Z92" s="22"/>
      <c r="AA92" s="156"/>
      <c r="AD92" s="194"/>
    </row>
    <row r="93" ht="15.75" customHeight="1">
      <c r="A93" s="192"/>
      <c r="B93" s="192"/>
      <c r="C93" s="192"/>
      <c r="D93" s="391"/>
      <c r="J93" s="392"/>
      <c r="K93" s="393"/>
      <c r="L93" s="22"/>
      <c r="M93" s="393"/>
      <c r="N93" s="22"/>
      <c r="O93" s="394"/>
      <c r="P93" s="22"/>
      <c r="Q93" s="393"/>
      <c r="R93" s="22"/>
      <c r="S93" s="22"/>
      <c r="T93" s="22"/>
      <c r="U93" s="22"/>
      <c r="V93" s="156"/>
      <c r="X93" s="423" t="str">
        <f>INICIO!K38</f>
        <v>Categoría 4</v>
      </c>
      <c r="Y93" s="22"/>
      <c r="Z93" s="22"/>
      <c r="AA93" s="156"/>
      <c r="AD93" s="194"/>
    </row>
    <row r="94" ht="15.75" customHeight="1">
      <c r="A94" s="192"/>
      <c r="B94" s="192"/>
      <c r="C94" s="192"/>
      <c r="D94" s="395"/>
      <c r="E94" s="22"/>
      <c r="F94" s="22"/>
      <c r="G94" s="22"/>
      <c r="H94" s="22"/>
      <c r="I94" s="22"/>
      <c r="J94" s="396"/>
      <c r="K94" s="397"/>
      <c r="L94" s="22"/>
      <c r="M94" s="397"/>
      <c r="N94" s="22"/>
      <c r="O94" s="398"/>
      <c r="P94" s="22"/>
      <c r="Q94" s="397"/>
      <c r="R94" s="22"/>
      <c r="S94" s="22"/>
      <c r="T94" s="22"/>
      <c r="U94" s="22"/>
      <c r="V94" s="156"/>
      <c r="X94" s="420" t="str">
        <f>INICIO!K39</f>
        <v>Categoría 5</v>
      </c>
      <c r="Y94" s="22"/>
      <c r="Z94" s="22"/>
      <c r="AA94" s="156"/>
      <c r="AD94" s="194"/>
    </row>
    <row r="95" ht="15.75" customHeight="1">
      <c r="A95" s="192"/>
      <c r="B95" s="192"/>
      <c r="C95" s="192"/>
      <c r="D95" s="391"/>
      <c r="J95" s="392"/>
      <c r="K95" s="393"/>
      <c r="L95" s="22"/>
      <c r="M95" s="393"/>
      <c r="N95" s="22"/>
      <c r="O95" s="394"/>
      <c r="P95" s="22"/>
      <c r="Q95" s="393"/>
      <c r="R95" s="22"/>
      <c r="S95" s="22"/>
      <c r="T95" s="22"/>
      <c r="U95" s="22"/>
      <c r="V95" s="156"/>
      <c r="X95" s="424" t="str">
        <f>INICIO!K40</f>
        <v>Categoría 6</v>
      </c>
      <c r="Y95" s="325"/>
      <c r="Z95" s="325"/>
      <c r="AA95" s="184"/>
      <c r="AC95" s="194"/>
      <c r="AD95" s="194"/>
    </row>
    <row r="96" ht="15.75" customHeight="1">
      <c r="A96" s="192"/>
      <c r="B96" s="192"/>
      <c r="C96" s="192"/>
      <c r="D96" s="395"/>
      <c r="E96" s="22"/>
      <c r="F96" s="22"/>
      <c r="G96" s="22"/>
      <c r="H96" s="22"/>
      <c r="I96" s="22"/>
      <c r="J96" s="396"/>
      <c r="K96" s="397"/>
      <c r="L96" s="22"/>
      <c r="M96" s="397"/>
      <c r="N96" s="22"/>
      <c r="O96" s="398"/>
      <c r="P96" s="22"/>
      <c r="Q96" s="397"/>
      <c r="R96" s="22"/>
      <c r="S96" s="22"/>
      <c r="T96" s="22"/>
      <c r="U96" s="22"/>
      <c r="V96" s="156"/>
      <c r="AC96" s="194"/>
      <c r="AD96" s="194"/>
    </row>
    <row r="97" ht="15.75" customHeight="1">
      <c r="A97" s="192"/>
      <c r="B97" s="192"/>
      <c r="C97" s="192"/>
      <c r="D97" s="391"/>
      <c r="J97" s="392"/>
      <c r="K97" s="393"/>
      <c r="L97" s="22"/>
      <c r="M97" s="393"/>
      <c r="N97" s="22"/>
      <c r="O97" s="394"/>
      <c r="P97" s="22"/>
      <c r="Q97" s="393"/>
      <c r="R97" s="22"/>
      <c r="S97" s="22"/>
      <c r="T97" s="22"/>
      <c r="U97" s="22"/>
      <c r="V97" s="156"/>
      <c r="AC97" s="194"/>
      <c r="AD97" s="194"/>
    </row>
    <row r="98" ht="15.75" customHeight="1">
      <c r="A98" s="192"/>
      <c r="B98" s="192"/>
      <c r="C98" s="192"/>
      <c r="D98" s="395"/>
      <c r="E98" s="22"/>
      <c r="F98" s="22"/>
      <c r="G98" s="22"/>
      <c r="H98" s="22"/>
      <c r="I98" s="22"/>
      <c r="J98" s="396"/>
      <c r="K98" s="397"/>
      <c r="L98" s="22"/>
      <c r="M98" s="397"/>
      <c r="N98" s="22"/>
      <c r="O98" s="398"/>
      <c r="P98" s="22"/>
      <c r="Q98" s="397"/>
      <c r="R98" s="22"/>
      <c r="S98" s="22"/>
      <c r="T98" s="22"/>
      <c r="U98" s="22"/>
      <c r="V98" s="156"/>
      <c r="AC98" s="194"/>
      <c r="AD98" s="194"/>
    </row>
    <row r="99" ht="15.75" customHeight="1">
      <c r="A99" s="192"/>
      <c r="B99" s="192"/>
      <c r="C99" s="192"/>
      <c r="D99" s="391"/>
      <c r="J99" s="392"/>
      <c r="K99" s="393"/>
      <c r="L99" s="22"/>
      <c r="M99" s="393"/>
      <c r="N99" s="22"/>
      <c r="O99" s="394"/>
      <c r="P99" s="22"/>
      <c r="Q99" s="393"/>
      <c r="R99" s="22"/>
      <c r="S99" s="22"/>
      <c r="T99" s="22"/>
      <c r="U99" s="22"/>
      <c r="V99" s="156"/>
      <c r="AC99" s="194"/>
      <c r="AD99" s="194"/>
    </row>
    <row r="100" ht="15.75" customHeight="1">
      <c r="A100" s="192"/>
      <c r="B100" s="192"/>
      <c r="C100" s="192"/>
      <c r="D100" s="395"/>
      <c r="E100" s="22"/>
      <c r="F100" s="22"/>
      <c r="G100" s="22"/>
      <c r="H100" s="22"/>
      <c r="I100" s="22"/>
      <c r="J100" s="396"/>
      <c r="K100" s="397"/>
      <c r="L100" s="22"/>
      <c r="M100" s="397"/>
      <c r="N100" s="22"/>
      <c r="O100" s="398"/>
      <c r="P100" s="22"/>
      <c r="Q100" s="397"/>
      <c r="R100" s="22"/>
      <c r="S100" s="22"/>
      <c r="T100" s="22"/>
      <c r="U100" s="22"/>
      <c r="V100" s="156"/>
      <c r="AC100" s="194"/>
      <c r="AD100" s="194"/>
    </row>
    <row r="101" ht="15.75" customHeight="1">
      <c r="A101" s="192"/>
      <c r="B101" s="192"/>
      <c r="C101" s="192"/>
      <c r="D101" s="391"/>
      <c r="J101" s="392"/>
      <c r="K101" s="393"/>
      <c r="L101" s="22"/>
      <c r="M101" s="393"/>
      <c r="N101" s="22"/>
      <c r="O101" s="394"/>
      <c r="P101" s="22"/>
      <c r="Q101" s="393"/>
      <c r="R101" s="22"/>
      <c r="S101" s="22"/>
      <c r="T101" s="22"/>
      <c r="U101" s="22"/>
      <c r="V101" s="156"/>
      <c r="AC101" s="194"/>
      <c r="AD101" s="194"/>
    </row>
    <row r="102" ht="15.75" customHeight="1">
      <c r="A102" s="192"/>
      <c r="B102" s="192"/>
      <c r="C102" s="192"/>
      <c r="D102" s="395"/>
      <c r="E102" s="22"/>
      <c r="F102" s="22"/>
      <c r="G102" s="22"/>
      <c r="H102" s="22"/>
      <c r="I102" s="22"/>
      <c r="J102" s="396"/>
      <c r="K102" s="397"/>
      <c r="L102" s="22"/>
      <c r="M102" s="397"/>
      <c r="N102" s="22"/>
      <c r="O102" s="398"/>
      <c r="P102" s="22"/>
      <c r="Q102" s="397"/>
      <c r="R102" s="22"/>
      <c r="S102" s="22"/>
      <c r="T102" s="22"/>
      <c r="U102" s="22"/>
      <c r="V102" s="156"/>
    </row>
    <row r="103" ht="15.75" customHeight="1">
      <c r="A103" s="194"/>
      <c r="B103" s="194"/>
      <c r="C103" s="194"/>
      <c r="D103" s="391"/>
      <c r="J103" s="392"/>
      <c r="K103" s="393"/>
      <c r="L103" s="22"/>
      <c r="M103" s="393"/>
      <c r="N103" s="22"/>
      <c r="O103" s="394"/>
      <c r="P103" s="22"/>
      <c r="Q103" s="393"/>
      <c r="R103" s="22"/>
      <c r="S103" s="22"/>
      <c r="T103" s="22"/>
      <c r="U103" s="22"/>
      <c r="V103" s="156"/>
    </row>
    <row r="104" ht="15.75" customHeight="1">
      <c r="A104" s="194"/>
      <c r="B104" s="194"/>
      <c r="C104" s="194"/>
      <c r="D104" s="395"/>
      <c r="E104" s="22"/>
      <c r="F104" s="22"/>
      <c r="G104" s="22"/>
      <c r="H104" s="22"/>
      <c r="I104" s="22"/>
      <c r="J104" s="396"/>
      <c r="K104" s="397"/>
      <c r="L104" s="22"/>
      <c r="M104" s="397"/>
      <c r="N104" s="22"/>
      <c r="O104" s="398"/>
      <c r="P104" s="22"/>
      <c r="Q104" s="397"/>
      <c r="R104" s="22"/>
      <c r="S104" s="22"/>
      <c r="T104" s="22"/>
      <c r="U104" s="22"/>
      <c r="V104" s="156"/>
    </row>
    <row r="105" ht="15.75" customHeight="1">
      <c r="A105" s="194"/>
      <c r="B105" s="194"/>
      <c r="C105" s="194"/>
      <c r="D105" s="391"/>
      <c r="J105" s="392"/>
      <c r="K105" s="393"/>
      <c r="L105" s="22"/>
      <c r="M105" s="393"/>
      <c r="N105" s="22"/>
      <c r="O105" s="394"/>
      <c r="P105" s="22"/>
      <c r="Q105" s="393"/>
      <c r="R105" s="22"/>
      <c r="S105" s="22"/>
      <c r="T105" s="22"/>
      <c r="U105" s="22"/>
      <c r="V105" s="156"/>
    </row>
    <row r="106" ht="15.75" customHeight="1">
      <c r="A106" s="194"/>
      <c r="B106" s="194"/>
      <c r="C106" s="194"/>
      <c r="D106" s="395"/>
      <c r="E106" s="22"/>
      <c r="F106" s="22"/>
      <c r="G106" s="22"/>
      <c r="H106" s="22"/>
      <c r="I106" s="22"/>
      <c r="J106" s="396"/>
      <c r="K106" s="397"/>
      <c r="L106" s="22"/>
      <c r="M106" s="397"/>
      <c r="N106" s="22"/>
      <c r="O106" s="398"/>
      <c r="P106" s="22"/>
      <c r="Q106" s="397"/>
      <c r="R106" s="22"/>
      <c r="S106" s="22"/>
      <c r="T106" s="22"/>
      <c r="U106" s="22"/>
      <c r="V106" s="156"/>
    </row>
    <row r="107" ht="15.75" customHeight="1">
      <c r="A107" s="194"/>
      <c r="B107" s="194"/>
      <c r="C107" s="194"/>
      <c r="D107" s="391"/>
      <c r="J107" s="392"/>
      <c r="K107" s="393"/>
      <c r="L107" s="22"/>
      <c r="M107" s="393"/>
      <c r="N107" s="22"/>
      <c r="O107" s="394"/>
      <c r="P107" s="22"/>
      <c r="Q107" s="393"/>
      <c r="R107" s="22"/>
      <c r="S107" s="22"/>
      <c r="T107" s="22"/>
      <c r="U107" s="22"/>
      <c r="V107" s="156"/>
    </row>
    <row r="108" ht="15.75" customHeight="1">
      <c r="A108" s="194"/>
      <c r="B108" s="194"/>
      <c r="C108" s="194"/>
      <c r="D108" s="395"/>
      <c r="E108" s="22"/>
      <c r="F108" s="22"/>
      <c r="G108" s="22"/>
      <c r="H108" s="22"/>
      <c r="I108" s="22"/>
      <c r="J108" s="396"/>
      <c r="K108" s="397"/>
      <c r="L108" s="22"/>
      <c r="M108" s="397"/>
      <c r="N108" s="22"/>
      <c r="O108" s="398"/>
      <c r="P108" s="22"/>
      <c r="Q108" s="397"/>
      <c r="R108" s="22"/>
      <c r="S108" s="22"/>
      <c r="T108" s="22"/>
      <c r="U108" s="22"/>
      <c r="V108" s="156"/>
    </row>
    <row r="109" ht="15.75" customHeight="1">
      <c r="A109" s="194"/>
      <c r="B109" s="194"/>
      <c r="C109" s="194"/>
      <c r="D109" s="391"/>
      <c r="J109" s="392"/>
      <c r="K109" s="393"/>
      <c r="L109" s="22"/>
      <c r="M109" s="393"/>
      <c r="N109" s="22"/>
      <c r="O109" s="394"/>
      <c r="P109" s="22"/>
      <c r="Q109" s="393"/>
      <c r="R109" s="22"/>
      <c r="S109" s="22"/>
      <c r="T109" s="22"/>
      <c r="U109" s="22"/>
      <c r="V109" s="156"/>
    </row>
    <row r="110" ht="15.75" customHeight="1">
      <c r="A110" s="194"/>
      <c r="B110" s="194"/>
      <c r="C110" s="194"/>
      <c r="D110" s="395"/>
      <c r="E110" s="22"/>
      <c r="F110" s="22"/>
      <c r="G110" s="22"/>
      <c r="H110" s="22"/>
      <c r="I110" s="22"/>
      <c r="J110" s="396"/>
      <c r="K110" s="397"/>
      <c r="L110" s="22"/>
      <c r="M110" s="397"/>
      <c r="N110" s="22"/>
      <c r="O110" s="398"/>
      <c r="P110" s="22"/>
      <c r="Q110" s="397"/>
      <c r="R110" s="22"/>
      <c r="S110" s="22"/>
      <c r="T110" s="22"/>
      <c r="U110" s="22"/>
      <c r="V110" s="156"/>
    </row>
    <row r="111" ht="15.75" customHeight="1">
      <c r="A111" s="194"/>
      <c r="B111" s="194"/>
      <c r="C111" s="194"/>
      <c r="D111" s="391"/>
      <c r="J111" s="392"/>
      <c r="K111" s="393"/>
      <c r="L111" s="22"/>
      <c r="M111" s="393"/>
      <c r="N111" s="22"/>
      <c r="O111" s="394"/>
      <c r="P111" s="22"/>
      <c r="Q111" s="393"/>
      <c r="R111" s="22"/>
      <c r="S111" s="22"/>
      <c r="T111" s="22"/>
      <c r="U111" s="22"/>
      <c r="V111" s="156"/>
    </row>
    <row r="112" ht="15.75" customHeight="1">
      <c r="A112" s="194"/>
      <c r="B112" s="194"/>
      <c r="C112" s="194"/>
      <c r="D112" s="395"/>
      <c r="E112" s="22"/>
      <c r="F112" s="22"/>
      <c r="G112" s="22"/>
      <c r="H112" s="22"/>
      <c r="I112" s="22"/>
      <c r="J112" s="396"/>
      <c r="K112" s="397"/>
      <c r="L112" s="22"/>
      <c r="M112" s="397"/>
      <c r="N112" s="22"/>
      <c r="O112" s="398"/>
      <c r="P112" s="22"/>
      <c r="Q112" s="397"/>
      <c r="R112" s="22"/>
      <c r="S112" s="22"/>
      <c r="T112" s="22"/>
      <c r="U112" s="22"/>
      <c r="V112" s="156"/>
    </row>
    <row r="113" ht="15.75" customHeight="1">
      <c r="A113" s="194"/>
      <c r="B113" s="194"/>
      <c r="C113" s="194"/>
      <c r="D113" s="391"/>
      <c r="J113" s="392"/>
      <c r="K113" s="393"/>
      <c r="L113" s="22"/>
      <c r="M113" s="393"/>
      <c r="N113" s="22"/>
      <c r="O113" s="394"/>
      <c r="P113" s="22"/>
      <c r="Q113" s="393"/>
      <c r="R113" s="22"/>
      <c r="S113" s="22"/>
      <c r="T113" s="22"/>
      <c r="U113" s="22"/>
      <c r="V113" s="156"/>
    </row>
    <row r="114" ht="15.75" customHeight="1">
      <c r="A114" s="194"/>
      <c r="B114" s="194"/>
      <c r="C114" s="194"/>
      <c r="D114" s="395"/>
      <c r="E114" s="22"/>
      <c r="F114" s="22"/>
      <c r="G114" s="22"/>
      <c r="H114" s="22"/>
      <c r="I114" s="22"/>
      <c r="J114" s="396"/>
      <c r="K114" s="397"/>
      <c r="L114" s="22"/>
      <c r="M114" s="397"/>
      <c r="N114" s="22"/>
      <c r="O114" s="398"/>
      <c r="P114" s="22"/>
      <c r="Q114" s="397"/>
      <c r="R114" s="22"/>
      <c r="S114" s="22"/>
      <c r="T114" s="22"/>
      <c r="U114" s="22"/>
      <c r="V114" s="156"/>
    </row>
    <row r="115" ht="15.75" customHeight="1">
      <c r="A115" s="194"/>
      <c r="B115" s="194"/>
      <c r="C115" s="194"/>
      <c r="D115" s="391"/>
      <c r="J115" s="392"/>
      <c r="K115" s="393"/>
      <c r="L115" s="22"/>
      <c r="M115" s="393"/>
      <c r="N115" s="22"/>
      <c r="O115" s="394"/>
      <c r="P115" s="22"/>
      <c r="Q115" s="393"/>
      <c r="R115" s="22"/>
      <c r="S115" s="22"/>
      <c r="T115" s="22"/>
      <c r="U115" s="22"/>
      <c r="V115" s="156"/>
    </row>
    <row r="116" ht="15.75" customHeight="1">
      <c r="A116" s="194"/>
      <c r="B116" s="194"/>
      <c r="C116" s="194"/>
      <c r="D116" s="395"/>
      <c r="E116" s="22"/>
      <c r="F116" s="22"/>
      <c r="G116" s="22"/>
      <c r="H116" s="22"/>
      <c r="I116" s="22"/>
      <c r="J116" s="396"/>
      <c r="K116" s="397"/>
      <c r="L116" s="22"/>
      <c r="M116" s="397"/>
      <c r="N116" s="22"/>
      <c r="O116" s="398"/>
      <c r="P116" s="22"/>
      <c r="Q116" s="397"/>
      <c r="R116" s="22"/>
      <c r="S116" s="22"/>
      <c r="T116" s="22"/>
      <c r="U116" s="22"/>
      <c r="V116" s="156"/>
    </row>
    <row r="117" ht="15.75" customHeight="1">
      <c r="A117" s="194"/>
      <c r="B117" s="194"/>
      <c r="C117" s="194"/>
      <c r="D117" s="391"/>
      <c r="J117" s="392"/>
      <c r="K117" s="393"/>
      <c r="L117" s="22"/>
      <c r="M117" s="393"/>
      <c r="N117" s="22"/>
      <c r="O117" s="394"/>
      <c r="P117" s="22"/>
      <c r="Q117" s="393"/>
      <c r="R117" s="22"/>
      <c r="S117" s="22"/>
      <c r="T117" s="22"/>
      <c r="U117" s="22"/>
      <c r="V117" s="156"/>
      <c r="W117" s="194"/>
      <c r="X117" s="194"/>
      <c r="Y117" s="194"/>
    </row>
    <row r="118" ht="15.75" customHeight="1">
      <c r="A118" s="194"/>
      <c r="B118" s="194"/>
      <c r="C118" s="194"/>
      <c r="D118" s="395"/>
      <c r="E118" s="22"/>
      <c r="F118" s="22"/>
      <c r="G118" s="22"/>
      <c r="H118" s="22"/>
      <c r="I118" s="22"/>
      <c r="J118" s="396"/>
      <c r="K118" s="397"/>
      <c r="L118" s="22"/>
      <c r="M118" s="397"/>
      <c r="N118" s="22"/>
      <c r="O118" s="398"/>
      <c r="P118" s="22"/>
      <c r="Q118" s="397"/>
      <c r="R118" s="22"/>
      <c r="S118" s="22"/>
      <c r="T118" s="22"/>
      <c r="U118" s="22"/>
      <c r="V118" s="156"/>
      <c r="W118" s="194"/>
      <c r="X118" s="194"/>
      <c r="Y118" s="194"/>
    </row>
    <row r="119" ht="15.75" customHeight="1">
      <c r="A119" s="194"/>
      <c r="B119" s="194"/>
      <c r="C119" s="194"/>
      <c r="D119" s="391"/>
      <c r="J119" s="392"/>
      <c r="K119" s="393"/>
      <c r="L119" s="22"/>
      <c r="M119" s="393"/>
      <c r="N119" s="22"/>
      <c r="O119" s="394"/>
      <c r="P119" s="22"/>
      <c r="Q119" s="393"/>
      <c r="R119" s="22"/>
      <c r="S119" s="22"/>
      <c r="T119" s="22"/>
      <c r="U119" s="22"/>
      <c r="V119" s="156"/>
      <c r="W119" s="194"/>
      <c r="X119" s="194"/>
      <c r="Y119" s="194"/>
    </row>
    <row r="120" ht="15.75" customHeight="1">
      <c r="A120" s="194"/>
      <c r="B120" s="194"/>
      <c r="C120" s="194"/>
      <c r="D120" s="395"/>
      <c r="E120" s="22"/>
      <c r="F120" s="22"/>
      <c r="G120" s="22"/>
      <c r="H120" s="22"/>
      <c r="I120" s="22"/>
      <c r="J120" s="396"/>
      <c r="K120" s="397"/>
      <c r="L120" s="22"/>
      <c r="M120" s="397"/>
      <c r="N120" s="22"/>
      <c r="O120" s="398"/>
      <c r="P120" s="22"/>
      <c r="Q120" s="397"/>
      <c r="R120" s="22"/>
      <c r="S120" s="22"/>
      <c r="T120" s="22"/>
      <c r="U120" s="22"/>
      <c r="V120" s="156"/>
      <c r="W120" s="194"/>
      <c r="X120" s="194"/>
      <c r="Y120" s="194"/>
    </row>
    <row r="121" ht="15.75" customHeight="1">
      <c r="A121" s="194"/>
      <c r="B121" s="194"/>
      <c r="C121" s="194"/>
      <c r="D121" s="391"/>
      <c r="J121" s="392"/>
      <c r="K121" s="393"/>
      <c r="L121" s="22"/>
      <c r="M121" s="393"/>
      <c r="N121" s="22"/>
      <c r="O121" s="394"/>
      <c r="P121" s="22"/>
      <c r="Q121" s="393"/>
      <c r="R121" s="22"/>
      <c r="S121" s="22"/>
      <c r="T121" s="22"/>
      <c r="U121" s="22"/>
      <c r="V121" s="156"/>
    </row>
    <row r="122" ht="15.75" customHeight="1">
      <c r="A122" s="194"/>
      <c r="B122" s="194"/>
      <c r="C122" s="194"/>
      <c r="D122" s="395"/>
      <c r="E122" s="22"/>
      <c r="F122" s="22"/>
      <c r="G122" s="22"/>
      <c r="H122" s="22"/>
      <c r="I122" s="22"/>
      <c r="J122" s="396"/>
      <c r="K122" s="397"/>
      <c r="L122" s="22"/>
      <c r="M122" s="397"/>
      <c r="N122" s="22"/>
      <c r="O122" s="398"/>
      <c r="P122" s="22"/>
      <c r="Q122" s="397"/>
      <c r="R122" s="22"/>
      <c r="S122" s="22"/>
      <c r="T122" s="22"/>
      <c r="U122" s="22"/>
      <c r="V122" s="156"/>
    </row>
    <row r="123" ht="15.75" customHeight="1">
      <c r="A123" s="194"/>
      <c r="B123" s="194"/>
      <c r="C123" s="194"/>
      <c r="D123" s="391"/>
      <c r="J123" s="392"/>
      <c r="K123" s="393"/>
      <c r="L123" s="22"/>
      <c r="M123" s="393"/>
      <c r="N123" s="22"/>
      <c r="O123" s="394"/>
      <c r="P123" s="22"/>
      <c r="Q123" s="393"/>
      <c r="R123" s="22"/>
      <c r="S123" s="22"/>
      <c r="T123" s="22"/>
      <c r="U123" s="22"/>
      <c r="V123" s="156"/>
    </row>
    <row r="124" ht="15.75" customHeight="1">
      <c r="A124" s="194"/>
      <c r="B124" s="194"/>
      <c r="C124" s="194"/>
      <c r="D124" s="395"/>
      <c r="E124" s="22"/>
      <c r="F124" s="22"/>
      <c r="G124" s="22"/>
      <c r="H124" s="22"/>
      <c r="I124" s="22"/>
      <c r="J124" s="396"/>
      <c r="K124" s="397"/>
      <c r="L124" s="22"/>
      <c r="M124" s="397"/>
      <c r="N124" s="22"/>
      <c r="O124" s="398"/>
      <c r="P124" s="22"/>
      <c r="Q124" s="397"/>
      <c r="R124" s="22"/>
      <c r="S124" s="22"/>
      <c r="T124" s="22"/>
      <c r="U124" s="22"/>
      <c r="V124" s="156"/>
    </row>
    <row r="125" ht="15.75" customHeight="1">
      <c r="A125" s="194"/>
      <c r="B125" s="194"/>
      <c r="C125" s="194"/>
      <c r="D125" s="391"/>
      <c r="J125" s="392"/>
      <c r="K125" s="393"/>
      <c r="L125" s="22"/>
      <c r="M125" s="393"/>
      <c r="N125" s="22"/>
      <c r="O125" s="394"/>
      <c r="P125" s="22"/>
      <c r="Q125" s="393"/>
      <c r="R125" s="22"/>
      <c r="S125" s="22"/>
      <c r="T125" s="22"/>
      <c r="U125" s="22"/>
      <c r="V125" s="156"/>
    </row>
    <row r="126" ht="15.75" customHeight="1">
      <c r="A126" s="194"/>
      <c r="B126" s="194"/>
      <c r="C126" s="194"/>
      <c r="D126" s="395"/>
      <c r="E126" s="22"/>
      <c r="F126" s="22"/>
      <c r="G126" s="22"/>
      <c r="H126" s="22"/>
      <c r="I126" s="22"/>
      <c r="J126" s="396"/>
      <c r="K126" s="397"/>
      <c r="L126" s="22"/>
      <c r="M126" s="397"/>
      <c r="N126" s="22"/>
      <c r="O126" s="398"/>
      <c r="P126" s="22"/>
      <c r="Q126" s="397"/>
      <c r="R126" s="22"/>
      <c r="S126" s="22"/>
      <c r="T126" s="22"/>
      <c r="U126" s="22"/>
      <c r="V126" s="156"/>
    </row>
    <row r="127" ht="15.75" customHeight="1">
      <c r="A127" s="194"/>
      <c r="B127" s="194"/>
      <c r="C127" s="194"/>
      <c r="D127" s="391"/>
      <c r="J127" s="392"/>
      <c r="K127" s="393"/>
      <c r="L127" s="22"/>
      <c r="M127" s="393"/>
      <c r="N127" s="22"/>
      <c r="O127" s="394"/>
      <c r="P127" s="22"/>
      <c r="Q127" s="393"/>
      <c r="R127" s="22"/>
      <c r="S127" s="22"/>
      <c r="T127" s="22"/>
      <c r="U127" s="22"/>
      <c r="V127" s="156"/>
    </row>
    <row r="128" ht="15.75" customHeight="1">
      <c r="A128" s="194"/>
      <c r="B128" s="194"/>
      <c r="C128" s="194"/>
      <c r="D128" s="395"/>
      <c r="E128" s="22"/>
      <c r="F128" s="22"/>
      <c r="G128" s="22"/>
      <c r="H128" s="22"/>
      <c r="I128" s="22"/>
      <c r="J128" s="396"/>
      <c r="K128" s="397"/>
      <c r="L128" s="22"/>
      <c r="M128" s="397"/>
      <c r="N128" s="22"/>
      <c r="O128" s="398"/>
      <c r="P128" s="22"/>
      <c r="Q128" s="397"/>
      <c r="R128" s="22"/>
      <c r="S128" s="22"/>
      <c r="T128" s="22"/>
      <c r="U128" s="22"/>
      <c r="V128" s="156"/>
    </row>
    <row r="129" ht="15.75" customHeight="1">
      <c r="A129" s="194"/>
      <c r="B129" s="194"/>
      <c r="C129" s="194"/>
      <c r="D129" s="391"/>
      <c r="J129" s="392"/>
      <c r="K129" s="393"/>
      <c r="L129" s="22"/>
      <c r="M129" s="393"/>
      <c r="N129" s="22"/>
      <c r="O129" s="394"/>
      <c r="P129" s="22"/>
      <c r="Q129" s="393"/>
      <c r="R129" s="22"/>
      <c r="S129" s="22"/>
      <c r="T129" s="22"/>
      <c r="U129" s="22"/>
      <c r="V129" s="156"/>
    </row>
    <row r="130" ht="15.75" customHeight="1">
      <c r="A130" s="194"/>
      <c r="B130" s="194"/>
      <c r="C130" s="194"/>
      <c r="D130" s="395"/>
      <c r="E130" s="22"/>
      <c r="F130" s="22"/>
      <c r="G130" s="22"/>
      <c r="H130" s="22"/>
      <c r="I130" s="22"/>
      <c r="J130" s="396"/>
      <c r="K130" s="397"/>
      <c r="L130" s="22"/>
      <c r="M130" s="397"/>
      <c r="N130" s="22"/>
      <c r="O130" s="398"/>
      <c r="P130" s="22"/>
      <c r="Q130" s="397"/>
      <c r="R130" s="22"/>
      <c r="S130" s="22"/>
      <c r="T130" s="22"/>
      <c r="U130" s="22"/>
      <c r="V130" s="156"/>
    </row>
    <row r="131" ht="15.75" customHeight="1">
      <c r="A131" s="194"/>
      <c r="B131" s="194"/>
      <c r="C131" s="194"/>
      <c r="D131" s="391"/>
      <c r="J131" s="392"/>
      <c r="K131" s="393"/>
      <c r="L131" s="22"/>
      <c r="M131" s="393"/>
      <c r="N131" s="22"/>
      <c r="O131" s="394"/>
      <c r="P131" s="22"/>
      <c r="Q131" s="393"/>
      <c r="R131" s="22"/>
      <c r="S131" s="22"/>
      <c r="T131" s="22"/>
      <c r="U131" s="22"/>
      <c r="V131" s="156"/>
      <c r="W131" s="194"/>
      <c r="X131" s="194"/>
      <c r="Y131" s="194"/>
    </row>
    <row r="132" ht="15.75" customHeight="1">
      <c r="A132" s="194"/>
      <c r="B132" s="194"/>
      <c r="C132" s="194"/>
      <c r="D132" s="395"/>
      <c r="E132" s="22"/>
      <c r="F132" s="22"/>
      <c r="G132" s="22"/>
      <c r="H132" s="22"/>
      <c r="I132" s="22"/>
      <c r="J132" s="396"/>
      <c r="K132" s="397"/>
      <c r="L132" s="22"/>
      <c r="M132" s="397"/>
      <c r="N132" s="22"/>
      <c r="O132" s="398"/>
      <c r="P132" s="22"/>
      <c r="Q132" s="397"/>
      <c r="R132" s="22"/>
      <c r="S132" s="22"/>
      <c r="T132" s="22"/>
      <c r="U132" s="22"/>
      <c r="V132" s="156"/>
      <c r="W132" s="194"/>
      <c r="X132" s="194"/>
      <c r="Y132" s="194"/>
      <c r="Z132" s="194"/>
      <c r="AA132" s="194"/>
      <c r="AB132" s="194"/>
      <c r="AC132" s="194"/>
      <c r="AD132" s="194"/>
    </row>
    <row r="133" ht="15.75" customHeight="1">
      <c r="A133" s="194"/>
      <c r="B133" s="194"/>
      <c r="C133" s="194"/>
      <c r="D133" s="391"/>
      <c r="J133" s="392"/>
      <c r="K133" s="393"/>
      <c r="L133" s="22"/>
      <c r="M133" s="393"/>
      <c r="N133" s="22"/>
      <c r="O133" s="394"/>
      <c r="P133" s="22"/>
      <c r="Q133" s="393"/>
      <c r="R133" s="22"/>
      <c r="S133" s="22"/>
      <c r="T133" s="22"/>
      <c r="U133" s="22"/>
      <c r="V133" s="156"/>
      <c r="W133" s="194"/>
      <c r="X133" s="194"/>
      <c r="Y133" s="194"/>
      <c r="Z133" s="194"/>
      <c r="AA133" s="194"/>
      <c r="AB133" s="194"/>
      <c r="AC133" s="194"/>
      <c r="AD133" s="194"/>
    </row>
    <row r="134" ht="15.75" customHeight="1">
      <c r="A134" s="194"/>
      <c r="B134" s="194"/>
      <c r="C134" s="194"/>
      <c r="D134" s="395"/>
      <c r="E134" s="22"/>
      <c r="F134" s="22"/>
      <c r="G134" s="22"/>
      <c r="H134" s="22"/>
      <c r="I134" s="22"/>
      <c r="J134" s="396"/>
      <c r="K134" s="397"/>
      <c r="L134" s="22"/>
      <c r="M134" s="397"/>
      <c r="N134" s="22"/>
      <c r="O134" s="398"/>
      <c r="P134" s="22"/>
      <c r="Q134" s="397"/>
      <c r="R134" s="22"/>
      <c r="S134" s="22"/>
      <c r="T134" s="22"/>
      <c r="U134" s="22"/>
      <c r="V134" s="156"/>
      <c r="W134" s="194"/>
      <c r="X134" s="194"/>
      <c r="Y134" s="194"/>
      <c r="Z134" s="194"/>
      <c r="AA134" s="194"/>
      <c r="AB134" s="194"/>
      <c r="AC134" s="194"/>
      <c r="AD134" s="194"/>
    </row>
    <row r="135" ht="15.75" customHeight="1">
      <c r="A135" s="194"/>
      <c r="B135" s="194"/>
      <c r="C135" s="194"/>
      <c r="D135" s="391"/>
      <c r="J135" s="392"/>
      <c r="K135" s="393"/>
      <c r="L135" s="22"/>
      <c r="M135" s="393"/>
      <c r="N135" s="22"/>
      <c r="O135" s="394"/>
      <c r="P135" s="22"/>
      <c r="Q135" s="393"/>
      <c r="R135" s="22"/>
      <c r="S135" s="22"/>
      <c r="T135" s="22"/>
      <c r="U135" s="22"/>
      <c r="V135" s="156"/>
      <c r="W135" s="194"/>
      <c r="X135" s="194"/>
      <c r="Y135" s="194"/>
      <c r="Z135" s="194"/>
      <c r="AA135" s="194"/>
      <c r="AB135" s="194"/>
      <c r="AC135" s="194"/>
      <c r="AD135" s="194"/>
    </row>
    <row r="136" ht="15.75" customHeight="1">
      <c r="A136" s="194"/>
      <c r="B136" s="194"/>
      <c r="C136" s="194"/>
      <c r="D136" s="395"/>
      <c r="E136" s="22"/>
      <c r="F136" s="22"/>
      <c r="G136" s="22"/>
      <c r="H136" s="22"/>
      <c r="I136" s="22"/>
      <c r="J136" s="396"/>
      <c r="K136" s="397"/>
      <c r="L136" s="22"/>
      <c r="M136" s="397"/>
      <c r="N136" s="22"/>
      <c r="O136" s="398"/>
      <c r="P136" s="22"/>
      <c r="Q136" s="397"/>
      <c r="R136" s="22"/>
      <c r="S136" s="22"/>
      <c r="T136" s="22"/>
      <c r="U136" s="22"/>
      <c r="V136" s="156"/>
      <c r="W136" s="194"/>
      <c r="X136" s="194"/>
      <c r="Y136" s="194"/>
      <c r="Z136" s="194"/>
      <c r="AA136" s="194"/>
      <c r="AB136" s="194"/>
      <c r="AC136" s="194"/>
      <c r="AD136" s="194"/>
    </row>
    <row r="137" ht="15.75" customHeight="1">
      <c r="A137" s="194"/>
      <c r="B137" s="194"/>
      <c r="C137" s="194"/>
      <c r="D137" s="391"/>
      <c r="J137" s="392"/>
      <c r="K137" s="393"/>
      <c r="L137" s="22"/>
      <c r="M137" s="393"/>
      <c r="N137" s="22"/>
      <c r="O137" s="394"/>
      <c r="P137" s="22"/>
      <c r="Q137" s="393"/>
      <c r="R137" s="22"/>
      <c r="S137" s="22"/>
      <c r="T137" s="22"/>
      <c r="U137" s="22"/>
      <c r="V137" s="156"/>
      <c r="W137" s="194"/>
      <c r="X137" s="194"/>
      <c r="Y137" s="194"/>
      <c r="Z137" s="194"/>
      <c r="AA137" s="194"/>
      <c r="AB137" s="194"/>
      <c r="AC137" s="194"/>
      <c r="AD137" s="194"/>
    </row>
    <row r="138" ht="15.75" customHeight="1">
      <c r="A138" s="194"/>
      <c r="B138" s="194"/>
      <c r="C138" s="194"/>
      <c r="D138" s="395"/>
      <c r="E138" s="22"/>
      <c r="F138" s="22"/>
      <c r="G138" s="22"/>
      <c r="H138" s="22"/>
      <c r="I138" s="22"/>
      <c r="J138" s="396"/>
      <c r="K138" s="397"/>
      <c r="L138" s="22"/>
      <c r="M138" s="397"/>
      <c r="N138" s="22"/>
      <c r="O138" s="398"/>
      <c r="P138" s="22"/>
      <c r="Q138" s="397"/>
      <c r="R138" s="22"/>
      <c r="S138" s="22"/>
      <c r="T138" s="22"/>
      <c r="U138" s="22"/>
      <c r="V138" s="156"/>
      <c r="W138" s="194"/>
      <c r="X138" s="194"/>
      <c r="Y138" s="194"/>
      <c r="Z138" s="194"/>
      <c r="AA138" s="194"/>
      <c r="AB138" s="194"/>
      <c r="AC138" s="194"/>
      <c r="AD138" s="194"/>
    </row>
    <row r="139" ht="15.75" customHeight="1">
      <c r="A139" s="194"/>
      <c r="B139" s="194"/>
      <c r="C139" s="194"/>
      <c r="D139" s="391"/>
      <c r="J139" s="392"/>
      <c r="K139" s="393"/>
      <c r="L139" s="22"/>
      <c r="M139" s="393"/>
      <c r="N139" s="22"/>
      <c r="O139" s="394"/>
      <c r="P139" s="22"/>
      <c r="Q139" s="393"/>
      <c r="R139" s="22"/>
      <c r="S139" s="22"/>
      <c r="T139" s="22"/>
      <c r="U139" s="22"/>
      <c r="V139" s="156"/>
      <c r="W139" s="194"/>
      <c r="X139" s="194"/>
      <c r="Y139" s="194"/>
      <c r="Z139" s="194"/>
      <c r="AA139" s="194"/>
      <c r="AB139" s="194"/>
      <c r="AC139" s="194"/>
      <c r="AD139" s="194"/>
    </row>
    <row r="140" ht="15.75" customHeight="1">
      <c r="A140" s="194"/>
      <c r="B140" s="194"/>
      <c r="C140" s="194"/>
      <c r="D140" s="395"/>
      <c r="E140" s="22"/>
      <c r="F140" s="22"/>
      <c r="G140" s="22"/>
      <c r="H140" s="22"/>
      <c r="I140" s="22"/>
      <c r="J140" s="396"/>
      <c r="K140" s="397"/>
      <c r="L140" s="22"/>
      <c r="M140" s="397"/>
      <c r="N140" s="22"/>
      <c r="O140" s="398"/>
      <c r="P140" s="22"/>
      <c r="Q140" s="397"/>
      <c r="R140" s="22"/>
      <c r="S140" s="22"/>
      <c r="T140" s="22"/>
      <c r="U140" s="22"/>
      <c r="V140" s="156"/>
      <c r="W140" s="194"/>
      <c r="X140" s="194"/>
      <c r="Y140" s="194"/>
      <c r="Z140" s="194"/>
      <c r="AA140" s="194"/>
      <c r="AB140" s="194"/>
      <c r="AC140" s="194"/>
      <c r="AD140" s="194"/>
    </row>
    <row r="141" ht="15.75" customHeight="1">
      <c r="A141" s="194"/>
      <c r="B141" s="194"/>
      <c r="C141" s="194"/>
      <c r="D141" s="391"/>
      <c r="J141" s="392"/>
      <c r="K141" s="393"/>
      <c r="L141" s="22"/>
      <c r="M141" s="393"/>
      <c r="N141" s="22"/>
      <c r="O141" s="394"/>
      <c r="P141" s="22"/>
      <c r="Q141" s="393"/>
      <c r="R141" s="22"/>
      <c r="S141" s="22"/>
      <c r="T141" s="22"/>
      <c r="U141" s="22"/>
      <c r="V141" s="156"/>
      <c r="W141" s="194"/>
      <c r="X141" s="194"/>
      <c r="Y141" s="194"/>
      <c r="Z141" s="194"/>
      <c r="AA141" s="194"/>
      <c r="AB141" s="194"/>
      <c r="AC141" s="194"/>
      <c r="AD141" s="194"/>
    </row>
    <row r="142" ht="15.75" customHeight="1">
      <c r="A142" s="194"/>
      <c r="B142" s="194"/>
      <c r="C142" s="194"/>
      <c r="D142" s="395"/>
      <c r="E142" s="22"/>
      <c r="F142" s="22"/>
      <c r="G142" s="22"/>
      <c r="H142" s="22"/>
      <c r="I142" s="22"/>
      <c r="J142" s="396"/>
      <c r="K142" s="397"/>
      <c r="L142" s="22"/>
      <c r="M142" s="397"/>
      <c r="N142" s="22"/>
      <c r="O142" s="398"/>
      <c r="P142" s="22"/>
      <c r="Q142" s="397"/>
      <c r="R142" s="22"/>
      <c r="S142" s="22"/>
      <c r="T142" s="22"/>
      <c r="U142" s="22"/>
      <c r="V142" s="156"/>
      <c r="W142" s="194"/>
      <c r="X142" s="194"/>
      <c r="Y142" s="194"/>
      <c r="Z142" s="194"/>
      <c r="AA142" s="194"/>
      <c r="AB142" s="194"/>
      <c r="AC142" s="194"/>
      <c r="AD142" s="194"/>
    </row>
    <row r="143" ht="15.75" customHeight="1">
      <c r="A143" s="194"/>
      <c r="B143" s="194"/>
      <c r="C143" s="194"/>
      <c r="D143" s="391"/>
      <c r="J143" s="392"/>
      <c r="K143" s="393"/>
      <c r="L143" s="22"/>
      <c r="M143" s="393"/>
      <c r="N143" s="22"/>
      <c r="O143" s="394"/>
      <c r="P143" s="22"/>
      <c r="Q143" s="393"/>
      <c r="R143" s="22"/>
      <c r="S143" s="22"/>
      <c r="T143" s="22"/>
      <c r="U143" s="22"/>
      <c r="V143" s="156"/>
      <c r="W143" s="194"/>
      <c r="X143" s="194"/>
      <c r="Y143" s="194"/>
      <c r="Z143" s="194"/>
      <c r="AA143" s="194"/>
      <c r="AB143" s="194"/>
      <c r="AC143" s="194"/>
      <c r="AD143" s="194"/>
    </row>
    <row r="144" ht="15.75" customHeight="1">
      <c r="A144" s="194"/>
      <c r="B144" s="194"/>
      <c r="C144" s="194"/>
      <c r="D144" s="395"/>
      <c r="E144" s="22"/>
      <c r="F144" s="22"/>
      <c r="G144" s="22"/>
      <c r="H144" s="22"/>
      <c r="I144" s="22"/>
      <c r="J144" s="396"/>
      <c r="K144" s="397"/>
      <c r="L144" s="22"/>
      <c r="M144" s="397"/>
      <c r="N144" s="22"/>
      <c r="O144" s="398"/>
      <c r="P144" s="22"/>
      <c r="Q144" s="397"/>
      <c r="R144" s="22"/>
      <c r="S144" s="22"/>
      <c r="T144" s="22"/>
      <c r="U144" s="22"/>
      <c r="V144" s="156"/>
      <c r="W144" s="194"/>
      <c r="X144" s="194"/>
      <c r="Y144" s="194"/>
      <c r="Z144" s="194"/>
      <c r="AA144" s="194"/>
      <c r="AB144" s="194"/>
      <c r="AC144" s="194"/>
      <c r="AD144" s="194"/>
    </row>
    <row r="145" ht="15.75" customHeight="1">
      <c r="A145" s="194"/>
      <c r="B145" s="194"/>
      <c r="C145" s="194"/>
      <c r="D145" s="391"/>
      <c r="J145" s="392"/>
      <c r="K145" s="393"/>
      <c r="L145" s="22"/>
      <c r="M145" s="393"/>
      <c r="N145" s="22"/>
      <c r="O145" s="394"/>
      <c r="P145" s="22"/>
      <c r="Q145" s="393"/>
      <c r="R145" s="22"/>
      <c r="S145" s="22"/>
      <c r="T145" s="22"/>
      <c r="U145" s="22"/>
      <c r="V145" s="156"/>
      <c r="W145" s="194"/>
      <c r="X145" s="194"/>
      <c r="Y145" s="194"/>
      <c r="Z145" s="194"/>
      <c r="AA145" s="194"/>
      <c r="AB145" s="194"/>
      <c r="AC145" s="194"/>
      <c r="AD145" s="194"/>
    </row>
    <row r="146" ht="15.75" customHeight="1">
      <c r="A146" s="194"/>
      <c r="B146" s="194"/>
      <c r="C146" s="194"/>
      <c r="D146" s="395"/>
      <c r="E146" s="22"/>
      <c r="F146" s="22"/>
      <c r="G146" s="22"/>
      <c r="H146" s="22"/>
      <c r="I146" s="22"/>
      <c r="J146" s="396"/>
      <c r="K146" s="397"/>
      <c r="L146" s="22"/>
      <c r="M146" s="397"/>
      <c r="N146" s="22"/>
      <c r="O146" s="398"/>
      <c r="P146" s="22"/>
      <c r="Q146" s="397"/>
      <c r="R146" s="22"/>
      <c r="S146" s="22"/>
      <c r="T146" s="22"/>
      <c r="U146" s="22"/>
      <c r="V146" s="156"/>
      <c r="W146" s="194"/>
      <c r="X146" s="194"/>
      <c r="Y146" s="194"/>
      <c r="Z146" s="194"/>
      <c r="AA146" s="194"/>
      <c r="AB146" s="194"/>
      <c r="AC146" s="194"/>
      <c r="AD146" s="194"/>
    </row>
    <row r="147" ht="15.75" customHeight="1">
      <c r="A147" s="194"/>
      <c r="B147" s="194"/>
      <c r="C147" s="194"/>
      <c r="D147" s="391"/>
      <c r="J147" s="392"/>
      <c r="K147" s="393"/>
      <c r="L147" s="22"/>
      <c r="M147" s="393"/>
      <c r="N147" s="22"/>
      <c r="O147" s="394"/>
      <c r="P147" s="22"/>
      <c r="Q147" s="393"/>
      <c r="R147" s="22"/>
      <c r="S147" s="22"/>
      <c r="T147" s="22"/>
      <c r="U147" s="22"/>
      <c r="V147" s="156"/>
      <c r="W147" s="194"/>
      <c r="X147" s="194"/>
      <c r="Y147" s="194"/>
      <c r="Z147" s="194"/>
      <c r="AA147" s="194"/>
      <c r="AB147" s="194"/>
      <c r="AC147" s="194"/>
      <c r="AD147" s="194"/>
    </row>
    <row r="148" ht="15.75" customHeight="1">
      <c r="A148" s="194"/>
      <c r="B148" s="194"/>
      <c r="C148" s="194"/>
      <c r="D148" s="395"/>
      <c r="E148" s="22"/>
      <c r="F148" s="22"/>
      <c r="G148" s="22"/>
      <c r="H148" s="22"/>
      <c r="I148" s="22"/>
      <c r="J148" s="396"/>
      <c r="K148" s="397"/>
      <c r="L148" s="22"/>
      <c r="M148" s="397"/>
      <c r="N148" s="22"/>
      <c r="O148" s="398"/>
      <c r="P148" s="22"/>
      <c r="Q148" s="397"/>
      <c r="R148" s="22"/>
      <c r="S148" s="22"/>
      <c r="T148" s="22"/>
      <c r="U148" s="22"/>
      <c r="V148" s="156"/>
      <c r="W148" s="194"/>
      <c r="X148" s="194"/>
      <c r="Y148" s="194"/>
      <c r="Z148" s="194"/>
      <c r="AA148" s="194"/>
      <c r="AB148" s="194"/>
      <c r="AC148" s="194"/>
      <c r="AD148" s="194"/>
    </row>
    <row r="149" ht="15.75" customHeight="1">
      <c r="A149" s="194"/>
      <c r="B149" s="194"/>
      <c r="C149" s="194"/>
      <c r="D149" s="391"/>
      <c r="J149" s="392"/>
      <c r="K149" s="393"/>
      <c r="L149" s="22"/>
      <c r="M149" s="393"/>
      <c r="N149" s="22"/>
      <c r="O149" s="394"/>
      <c r="P149" s="22"/>
      <c r="Q149" s="393"/>
      <c r="R149" s="22"/>
      <c r="S149" s="22"/>
      <c r="T149" s="22"/>
      <c r="U149" s="22"/>
      <c r="V149" s="156"/>
      <c r="W149" s="194"/>
      <c r="X149" s="194"/>
      <c r="Y149" s="194"/>
      <c r="Z149" s="194"/>
      <c r="AA149" s="194"/>
      <c r="AB149" s="194"/>
      <c r="AC149" s="194"/>
      <c r="AD149" s="194"/>
    </row>
    <row r="150" ht="15.75" customHeight="1">
      <c r="A150" s="194"/>
      <c r="B150" s="194"/>
      <c r="C150" s="194"/>
      <c r="D150" s="395"/>
      <c r="E150" s="22"/>
      <c r="F150" s="22"/>
      <c r="G150" s="22"/>
      <c r="H150" s="22"/>
      <c r="I150" s="22"/>
      <c r="J150" s="396"/>
      <c r="K150" s="397"/>
      <c r="L150" s="22"/>
      <c r="M150" s="397"/>
      <c r="N150" s="22"/>
      <c r="O150" s="398"/>
      <c r="P150" s="22"/>
      <c r="Q150" s="397"/>
      <c r="R150" s="22"/>
      <c r="S150" s="22"/>
      <c r="T150" s="22"/>
      <c r="U150" s="22"/>
      <c r="V150" s="156"/>
      <c r="W150" s="194"/>
      <c r="X150" s="194"/>
      <c r="Y150" s="194"/>
      <c r="Z150" s="194"/>
      <c r="AA150" s="194"/>
      <c r="AB150" s="194"/>
      <c r="AC150" s="194"/>
      <c r="AD150" s="194"/>
    </row>
    <row r="151" ht="15.75" customHeight="1">
      <c r="A151" s="194"/>
      <c r="B151" s="194"/>
      <c r="C151" s="194"/>
      <c r="D151" s="391"/>
      <c r="J151" s="392"/>
      <c r="K151" s="393"/>
      <c r="L151" s="22"/>
      <c r="M151" s="393"/>
      <c r="N151" s="22"/>
      <c r="O151" s="394"/>
      <c r="P151" s="22"/>
      <c r="Q151" s="393"/>
      <c r="R151" s="22"/>
      <c r="S151" s="22"/>
      <c r="T151" s="22"/>
      <c r="U151" s="22"/>
      <c r="V151" s="156"/>
      <c r="W151" s="194"/>
      <c r="X151" s="194"/>
      <c r="Y151" s="194"/>
      <c r="Z151" s="194"/>
      <c r="AA151" s="194"/>
      <c r="AB151" s="194"/>
      <c r="AC151" s="194"/>
      <c r="AD151" s="194"/>
    </row>
    <row r="152" ht="15.75" customHeight="1">
      <c r="A152" s="194"/>
      <c r="B152" s="194"/>
      <c r="C152" s="194"/>
      <c r="D152" s="395"/>
      <c r="E152" s="22"/>
      <c r="F152" s="22"/>
      <c r="G152" s="22"/>
      <c r="H152" s="22"/>
      <c r="I152" s="22"/>
      <c r="J152" s="396"/>
      <c r="K152" s="397"/>
      <c r="L152" s="22"/>
      <c r="M152" s="397"/>
      <c r="N152" s="22"/>
      <c r="O152" s="398"/>
      <c r="P152" s="22"/>
      <c r="Q152" s="397"/>
      <c r="R152" s="22"/>
      <c r="S152" s="22"/>
      <c r="T152" s="22"/>
      <c r="U152" s="22"/>
      <c r="V152" s="156"/>
      <c r="W152" s="194"/>
      <c r="X152" s="194"/>
      <c r="Y152" s="194"/>
      <c r="Z152" s="194"/>
      <c r="AA152" s="194"/>
      <c r="AB152" s="194"/>
      <c r="AC152" s="194"/>
      <c r="AD152" s="194"/>
    </row>
    <row r="153" ht="15.75" customHeight="1">
      <c r="A153" s="194"/>
      <c r="B153" s="194"/>
      <c r="C153" s="194"/>
      <c r="D153" s="391"/>
      <c r="J153" s="392"/>
      <c r="K153" s="393"/>
      <c r="L153" s="22"/>
      <c r="M153" s="393"/>
      <c r="N153" s="22"/>
      <c r="O153" s="394"/>
      <c r="P153" s="22"/>
      <c r="Q153" s="393"/>
      <c r="R153" s="22"/>
      <c r="S153" s="22"/>
      <c r="T153" s="22"/>
      <c r="U153" s="22"/>
      <c r="V153" s="156"/>
      <c r="W153" s="194"/>
      <c r="X153" s="194"/>
      <c r="Y153" s="194"/>
      <c r="Z153" s="194"/>
      <c r="AA153" s="194"/>
      <c r="AB153" s="194"/>
      <c r="AC153" s="194"/>
      <c r="AD153" s="194"/>
    </row>
    <row r="154" ht="15.75" customHeight="1">
      <c r="A154" s="194"/>
      <c r="B154" s="194"/>
      <c r="C154" s="194"/>
      <c r="D154" s="395"/>
      <c r="E154" s="22"/>
      <c r="F154" s="22"/>
      <c r="G154" s="22"/>
      <c r="H154" s="22"/>
      <c r="I154" s="22"/>
      <c r="J154" s="396"/>
      <c r="K154" s="397"/>
      <c r="L154" s="22"/>
      <c r="M154" s="397"/>
      <c r="N154" s="22"/>
      <c r="O154" s="398"/>
      <c r="P154" s="22"/>
      <c r="Q154" s="397"/>
      <c r="R154" s="22"/>
      <c r="S154" s="22"/>
      <c r="T154" s="22"/>
      <c r="U154" s="22"/>
      <c r="V154" s="156"/>
      <c r="W154" s="194"/>
      <c r="X154" s="194"/>
      <c r="Y154" s="194"/>
      <c r="Z154" s="194"/>
      <c r="AA154" s="194"/>
      <c r="AB154" s="194"/>
      <c r="AC154" s="194"/>
      <c r="AD154" s="194"/>
    </row>
    <row r="155" ht="15.75" customHeight="1">
      <c r="A155" s="194"/>
      <c r="B155" s="194"/>
      <c r="C155" s="194"/>
      <c r="D155" s="391"/>
      <c r="J155" s="392"/>
      <c r="K155" s="393"/>
      <c r="L155" s="22"/>
      <c r="M155" s="393"/>
      <c r="N155" s="22"/>
      <c r="O155" s="394"/>
      <c r="P155" s="22"/>
      <c r="Q155" s="393"/>
      <c r="R155" s="22"/>
      <c r="S155" s="22"/>
      <c r="T155" s="22"/>
      <c r="U155" s="22"/>
      <c r="V155" s="156"/>
      <c r="W155" s="194"/>
      <c r="X155" s="194"/>
      <c r="Y155" s="194"/>
      <c r="Z155" s="194"/>
      <c r="AA155" s="194"/>
      <c r="AB155" s="194"/>
      <c r="AC155" s="194"/>
      <c r="AD155" s="194"/>
    </row>
    <row r="156" ht="15.75" customHeight="1">
      <c r="A156" s="194"/>
      <c r="B156" s="194"/>
      <c r="C156" s="194"/>
      <c r="D156" s="395"/>
      <c r="E156" s="22"/>
      <c r="F156" s="22"/>
      <c r="G156" s="22"/>
      <c r="H156" s="22"/>
      <c r="I156" s="22"/>
      <c r="J156" s="396"/>
      <c r="K156" s="397"/>
      <c r="L156" s="22"/>
      <c r="M156" s="397"/>
      <c r="N156" s="22"/>
      <c r="O156" s="398"/>
      <c r="P156" s="22"/>
      <c r="Q156" s="397"/>
      <c r="R156" s="22"/>
      <c r="S156" s="22"/>
      <c r="T156" s="22"/>
      <c r="U156" s="22"/>
      <c r="V156" s="156"/>
      <c r="W156" s="194"/>
      <c r="X156" s="194"/>
      <c r="Y156" s="194"/>
      <c r="Z156" s="194"/>
      <c r="AA156" s="194"/>
      <c r="AB156" s="194"/>
      <c r="AC156" s="194"/>
      <c r="AD156" s="194"/>
    </row>
    <row r="157" ht="15.75" customHeight="1">
      <c r="A157" s="194"/>
      <c r="B157" s="194"/>
      <c r="C157" s="194"/>
      <c r="D157" s="391"/>
      <c r="J157" s="392"/>
      <c r="K157" s="393"/>
      <c r="L157" s="22"/>
      <c r="M157" s="393"/>
      <c r="N157" s="22"/>
      <c r="O157" s="394"/>
      <c r="P157" s="22"/>
      <c r="Q157" s="393"/>
      <c r="R157" s="22"/>
      <c r="S157" s="22"/>
      <c r="T157" s="22"/>
      <c r="U157" s="22"/>
      <c r="V157" s="156"/>
      <c r="W157" s="194"/>
      <c r="X157" s="194"/>
      <c r="Y157" s="194"/>
      <c r="Z157" s="194"/>
      <c r="AA157" s="194"/>
      <c r="AB157" s="194"/>
      <c r="AC157" s="194"/>
      <c r="AD157" s="194"/>
    </row>
    <row r="158" ht="15.75" customHeight="1">
      <c r="A158" s="194"/>
      <c r="B158" s="194"/>
      <c r="C158" s="194"/>
      <c r="D158" s="395"/>
      <c r="E158" s="22"/>
      <c r="F158" s="22"/>
      <c r="G158" s="22"/>
      <c r="H158" s="22"/>
      <c r="I158" s="22"/>
      <c r="J158" s="396"/>
      <c r="K158" s="397"/>
      <c r="L158" s="22"/>
      <c r="M158" s="397"/>
      <c r="N158" s="22"/>
      <c r="O158" s="398"/>
      <c r="P158" s="22"/>
      <c r="Q158" s="397"/>
      <c r="R158" s="22"/>
      <c r="S158" s="22"/>
      <c r="T158" s="22"/>
      <c r="U158" s="22"/>
      <c r="V158" s="156"/>
      <c r="W158" s="194"/>
      <c r="X158" s="194"/>
      <c r="Y158" s="194"/>
      <c r="Z158" s="194"/>
      <c r="AA158" s="194"/>
      <c r="AB158" s="194"/>
      <c r="AC158" s="194"/>
      <c r="AD158" s="194"/>
    </row>
    <row r="159" ht="15.75" customHeight="1">
      <c r="A159" s="194"/>
      <c r="B159" s="194"/>
      <c r="C159" s="194"/>
      <c r="D159" s="391"/>
      <c r="J159" s="392"/>
      <c r="K159" s="393"/>
      <c r="L159" s="22"/>
      <c r="M159" s="393"/>
      <c r="N159" s="22"/>
      <c r="O159" s="394"/>
      <c r="P159" s="22"/>
      <c r="Q159" s="393"/>
      <c r="R159" s="22"/>
      <c r="S159" s="22"/>
      <c r="T159" s="22"/>
      <c r="U159" s="22"/>
      <c r="V159" s="156"/>
      <c r="W159" s="194"/>
      <c r="X159" s="194"/>
      <c r="Y159" s="194"/>
      <c r="Z159" s="194"/>
      <c r="AA159" s="194"/>
      <c r="AB159" s="194"/>
      <c r="AC159" s="194"/>
      <c r="AD159" s="194"/>
    </row>
    <row r="160" ht="15.75" customHeight="1">
      <c r="A160" s="194"/>
      <c r="B160" s="194"/>
      <c r="C160" s="194"/>
      <c r="D160" s="395"/>
      <c r="E160" s="22"/>
      <c r="F160" s="22"/>
      <c r="G160" s="22"/>
      <c r="H160" s="22"/>
      <c r="I160" s="22"/>
      <c r="J160" s="396"/>
      <c r="K160" s="397"/>
      <c r="L160" s="22"/>
      <c r="M160" s="397"/>
      <c r="N160" s="22"/>
      <c r="O160" s="398"/>
      <c r="P160" s="22"/>
      <c r="Q160" s="397"/>
      <c r="R160" s="22"/>
      <c r="S160" s="22"/>
      <c r="T160" s="22"/>
      <c r="U160" s="22"/>
      <c r="V160" s="156"/>
      <c r="W160" s="194"/>
      <c r="X160" s="194"/>
      <c r="Y160" s="194"/>
      <c r="Z160" s="194"/>
      <c r="AA160" s="194"/>
      <c r="AB160" s="194"/>
      <c r="AC160" s="194"/>
      <c r="AD160" s="194"/>
    </row>
    <row r="161" ht="15.75" customHeight="1">
      <c r="A161" s="194"/>
      <c r="B161" s="194"/>
      <c r="C161" s="194"/>
      <c r="D161" s="391"/>
      <c r="J161" s="392"/>
      <c r="K161" s="393"/>
      <c r="L161" s="22"/>
      <c r="M161" s="393"/>
      <c r="N161" s="22"/>
      <c r="O161" s="394"/>
      <c r="P161" s="22"/>
      <c r="Q161" s="393"/>
      <c r="R161" s="22"/>
      <c r="S161" s="22"/>
      <c r="T161" s="22"/>
      <c r="U161" s="22"/>
      <c r="V161" s="156"/>
      <c r="W161" s="194"/>
      <c r="X161" s="194"/>
      <c r="Y161" s="194"/>
      <c r="Z161" s="194"/>
      <c r="AA161" s="194"/>
      <c r="AB161" s="194"/>
      <c r="AC161" s="194"/>
      <c r="AD161" s="194"/>
    </row>
    <row r="162" ht="15.75" customHeight="1">
      <c r="A162" s="194"/>
      <c r="B162" s="194"/>
      <c r="C162" s="194"/>
      <c r="D162" s="395"/>
      <c r="E162" s="22"/>
      <c r="F162" s="22"/>
      <c r="G162" s="22"/>
      <c r="H162" s="22"/>
      <c r="I162" s="22"/>
      <c r="J162" s="396"/>
      <c r="K162" s="397"/>
      <c r="L162" s="22"/>
      <c r="M162" s="397"/>
      <c r="N162" s="22"/>
      <c r="O162" s="398"/>
      <c r="P162" s="22"/>
      <c r="Q162" s="397"/>
      <c r="R162" s="22"/>
      <c r="S162" s="22"/>
      <c r="T162" s="22"/>
      <c r="U162" s="22"/>
      <c r="V162" s="156"/>
      <c r="W162" s="194"/>
      <c r="X162" s="194"/>
      <c r="Y162" s="194"/>
      <c r="Z162" s="194"/>
      <c r="AA162" s="194"/>
      <c r="AB162" s="194"/>
      <c r="AC162" s="194"/>
      <c r="AD162" s="194"/>
    </row>
    <row r="163" ht="15.75" customHeight="1">
      <c r="A163" s="194"/>
      <c r="B163" s="194"/>
      <c r="C163" s="194"/>
      <c r="D163" s="391"/>
      <c r="J163" s="392"/>
      <c r="K163" s="393"/>
      <c r="L163" s="22"/>
      <c r="M163" s="393"/>
      <c r="N163" s="22"/>
      <c r="O163" s="394"/>
      <c r="P163" s="22"/>
      <c r="Q163" s="393"/>
      <c r="R163" s="22"/>
      <c r="S163" s="22"/>
      <c r="T163" s="22"/>
      <c r="U163" s="22"/>
      <c r="V163" s="156"/>
      <c r="W163" s="194"/>
      <c r="X163" s="194"/>
      <c r="Y163" s="194"/>
      <c r="Z163" s="194"/>
      <c r="AA163" s="194"/>
      <c r="AB163" s="194"/>
      <c r="AC163" s="194"/>
      <c r="AD163" s="194"/>
    </row>
    <row r="164" ht="15.75" customHeight="1">
      <c r="A164" s="194"/>
      <c r="B164" s="194"/>
      <c r="C164" s="194"/>
      <c r="D164" s="395"/>
      <c r="E164" s="22"/>
      <c r="F164" s="22"/>
      <c r="G164" s="22"/>
      <c r="H164" s="22"/>
      <c r="I164" s="22"/>
      <c r="J164" s="396"/>
      <c r="K164" s="397"/>
      <c r="L164" s="22"/>
      <c r="M164" s="397"/>
      <c r="N164" s="22"/>
      <c r="O164" s="398"/>
      <c r="P164" s="22"/>
      <c r="Q164" s="397"/>
      <c r="R164" s="22"/>
      <c r="S164" s="22"/>
      <c r="T164" s="22"/>
      <c r="U164" s="22"/>
      <c r="V164" s="156"/>
      <c r="W164" s="194"/>
      <c r="X164" s="194"/>
      <c r="Y164" s="194"/>
      <c r="Z164" s="194"/>
      <c r="AA164" s="194"/>
      <c r="AB164" s="194"/>
      <c r="AC164" s="194"/>
      <c r="AD164" s="194"/>
    </row>
    <row r="165" ht="15.75" customHeight="1">
      <c r="A165" s="194"/>
      <c r="B165" s="194"/>
      <c r="C165" s="194"/>
      <c r="D165" s="391"/>
      <c r="J165" s="392"/>
      <c r="K165" s="393"/>
      <c r="L165" s="22"/>
      <c r="M165" s="393"/>
      <c r="N165" s="22"/>
      <c r="O165" s="394"/>
      <c r="P165" s="22"/>
      <c r="Q165" s="393"/>
      <c r="R165" s="22"/>
      <c r="S165" s="22"/>
      <c r="T165" s="22"/>
      <c r="U165" s="22"/>
      <c r="V165" s="156"/>
      <c r="W165" s="194"/>
      <c r="X165" s="194"/>
      <c r="Y165" s="194"/>
      <c r="Z165" s="194"/>
      <c r="AA165" s="194"/>
      <c r="AB165" s="194"/>
      <c r="AC165" s="194"/>
      <c r="AD165" s="194"/>
    </row>
    <row r="166" ht="15.75" customHeight="1">
      <c r="A166" s="194"/>
      <c r="B166" s="194"/>
      <c r="C166" s="194"/>
      <c r="D166" s="395"/>
      <c r="E166" s="22"/>
      <c r="F166" s="22"/>
      <c r="G166" s="22"/>
      <c r="H166" s="22"/>
      <c r="I166" s="22"/>
      <c r="J166" s="396"/>
      <c r="K166" s="397"/>
      <c r="L166" s="22"/>
      <c r="M166" s="397"/>
      <c r="N166" s="22"/>
      <c r="O166" s="398"/>
      <c r="P166" s="22"/>
      <c r="Q166" s="397"/>
      <c r="R166" s="22"/>
      <c r="S166" s="22"/>
      <c r="T166" s="22"/>
      <c r="U166" s="22"/>
      <c r="V166" s="156"/>
      <c r="W166" s="194"/>
      <c r="X166" s="194"/>
      <c r="Y166" s="194"/>
      <c r="Z166" s="194"/>
      <c r="AA166" s="194"/>
      <c r="AB166" s="194"/>
      <c r="AC166" s="194"/>
      <c r="AD166" s="194"/>
    </row>
    <row r="167" ht="15.75" customHeight="1">
      <c r="A167" s="194"/>
      <c r="B167" s="194"/>
      <c r="C167" s="194"/>
      <c r="D167" s="391"/>
      <c r="J167" s="392"/>
      <c r="K167" s="393"/>
      <c r="L167" s="22"/>
      <c r="M167" s="393"/>
      <c r="N167" s="22"/>
      <c r="O167" s="394"/>
      <c r="P167" s="22"/>
      <c r="Q167" s="393"/>
      <c r="R167" s="22"/>
      <c r="S167" s="22"/>
      <c r="T167" s="22"/>
      <c r="U167" s="22"/>
      <c r="V167" s="156"/>
      <c r="W167" s="194"/>
      <c r="X167" s="194"/>
      <c r="Y167" s="194"/>
      <c r="Z167" s="194"/>
      <c r="AA167" s="194"/>
      <c r="AB167" s="194"/>
      <c r="AC167" s="194"/>
      <c r="AD167" s="194"/>
    </row>
    <row r="168" ht="15.75" customHeight="1">
      <c r="A168" s="194"/>
      <c r="B168" s="194"/>
      <c r="C168" s="194"/>
      <c r="D168" s="395"/>
      <c r="E168" s="22"/>
      <c r="F168" s="22"/>
      <c r="G168" s="22"/>
      <c r="H168" s="22"/>
      <c r="I168" s="22"/>
      <c r="J168" s="396"/>
      <c r="K168" s="397"/>
      <c r="L168" s="22"/>
      <c r="M168" s="397"/>
      <c r="N168" s="22"/>
      <c r="O168" s="398"/>
      <c r="P168" s="22"/>
      <c r="Q168" s="397"/>
      <c r="R168" s="22"/>
      <c r="S168" s="22"/>
      <c r="T168" s="22"/>
      <c r="U168" s="22"/>
      <c r="V168" s="156"/>
      <c r="W168" s="194"/>
      <c r="X168" s="194"/>
      <c r="Y168" s="194"/>
      <c r="Z168" s="194"/>
      <c r="AA168" s="194"/>
      <c r="AB168" s="194"/>
      <c r="AC168" s="194"/>
      <c r="AD168" s="194"/>
    </row>
    <row r="169" ht="15.75" customHeight="1">
      <c r="A169" s="194"/>
      <c r="B169" s="194"/>
      <c r="C169" s="194"/>
      <c r="D169" s="391"/>
      <c r="J169" s="392"/>
      <c r="K169" s="393"/>
      <c r="L169" s="22"/>
      <c r="M169" s="393"/>
      <c r="N169" s="22"/>
      <c r="O169" s="394"/>
      <c r="P169" s="22"/>
      <c r="Q169" s="393"/>
      <c r="R169" s="22"/>
      <c r="S169" s="22"/>
      <c r="T169" s="22"/>
      <c r="U169" s="22"/>
      <c r="V169" s="156"/>
      <c r="W169" s="194"/>
      <c r="X169" s="194"/>
      <c r="Y169" s="194"/>
      <c r="Z169" s="194"/>
      <c r="AA169" s="194"/>
      <c r="AB169" s="194"/>
      <c r="AC169" s="194"/>
      <c r="AD169" s="194"/>
    </row>
    <row r="170" ht="15.75" customHeight="1">
      <c r="A170" s="194"/>
      <c r="B170" s="194"/>
      <c r="C170" s="194"/>
      <c r="D170" s="395"/>
      <c r="E170" s="22"/>
      <c r="F170" s="22"/>
      <c r="G170" s="22"/>
      <c r="H170" s="22"/>
      <c r="I170" s="22"/>
      <c r="J170" s="396"/>
      <c r="K170" s="397"/>
      <c r="L170" s="22"/>
      <c r="M170" s="397"/>
      <c r="N170" s="22"/>
      <c r="O170" s="398"/>
      <c r="P170" s="22"/>
      <c r="Q170" s="397"/>
      <c r="R170" s="22"/>
      <c r="S170" s="22"/>
      <c r="T170" s="22"/>
      <c r="U170" s="22"/>
      <c r="V170" s="156"/>
      <c r="W170" s="194"/>
      <c r="X170" s="194"/>
      <c r="Y170" s="194"/>
      <c r="Z170" s="194"/>
      <c r="AA170" s="194"/>
      <c r="AB170" s="194"/>
      <c r="AC170" s="194"/>
      <c r="AD170" s="194"/>
    </row>
    <row r="171" ht="15.75" customHeight="1">
      <c r="A171" s="194"/>
      <c r="B171" s="194"/>
      <c r="C171" s="194"/>
      <c r="D171" s="391"/>
      <c r="J171" s="392"/>
      <c r="K171" s="393"/>
      <c r="L171" s="22"/>
      <c r="M171" s="393"/>
      <c r="N171" s="22"/>
      <c r="O171" s="394"/>
      <c r="P171" s="22"/>
      <c r="Q171" s="393"/>
      <c r="R171" s="22"/>
      <c r="S171" s="22"/>
      <c r="T171" s="22"/>
      <c r="U171" s="22"/>
      <c r="V171" s="156"/>
      <c r="W171" s="194"/>
      <c r="X171" s="194"/>
      <c r="Y171" s="194"/>
      <c r="Z171" s="194"/>
      <c r="AA171" s="194"/>
      <c r="AB171" s="194"/>
      <c r="AC171" s="194"/>
      <c r="AD171" s="194"/>
    </row>
    <row r="172" ht="15.75" customHeight="1">
      <c r="A172" s="194"/>
      <c r="B172" s="194"/>
      <c r="C172" s="194"/>
      <c r="D172" s="395"/>
      <c r="E172" s="22"/>
      <c r="F172" s="22"/>
      <c r="G172" s="22"/>
      <c r="H172" s="22"/>
      <c r="I172" s="22"/>
      <c r="J172" s="396"/>
      <c r="K172" s="397"/>
      <c r="L172" s="22"/>
      <c r="M172" s="397"/>
      <c r="N172" s="22"/>
      <c r="O172" s="398"/>
      <c r="P172" s="22"/>
      <c r="Q172" s="397"/>
      <c r="R172" s="22"/>
      <c r="S172" s="22"/>
      <c r="T172" s="22"/>
      <c r="U172" s="22"/>
      <c r="V172" s="156"/>
      <c r="W172" s="194"/>
      <c r="X172" s="194"/>
      <c r="Y172" s="194"/>
      <c r="Z172" s="194"/>
      <c r="AA172" s="194"/>
      <c r="AB172" s="194"/>
      <c r="AC172" s="194"/>
      <c r="AD172" s="194"/>
    </row>
    <row r="173" ht="15.75" customHeight="1">
      <c r="A173" s="194"/>
      <c r="B173" s="194"/>
      <c r="C173" s="194"/>
      <c r="D173" s="391"/>
      <c r="J173" s="392"/>
      <c r="K173" s="393"/>
      <c r="L173" s="22"/>
      <c r="M173" s="393"/>
      <c r="N173" s="22"/>
      <c r="O173" s="394"/>
      <c r="P173" s="22"/>
      <c r="Q173" s="393"/>
      <c r="R173" s="22"/>
      <c r="S173" s="22"/>
      <c r="T173" s="22"/>
      <c r="U173" s="22"/>
      <c r="V173" s="156"/>
      <c r="AA173" s="194"/>
      <c r="AB173" s="194"/>
      <c r="AC173" s="194"/>
      <c r="AD173" s="194"/>
    </row>
    <row r="174" ht="15.75" customHeight="1">
      <c r="A174" s="194"/>
      <c r="B174" s="194"/>
      <c r="C174" s="194"/>
      <c r="D174" s="395"/>
      <c r="E174" s="22"/>
      <c r="F174" s="22"/>
      <c r="G174" s="22"/>
      <c r="H174" s="22"/>
      <c r="I174" s="22"/>
      <c r="J174" s="396"/>
      <c r="K174" s="397"/>
      <c r="L174" s="22"/>
      <c r="M174" s="397"/>
      <c r="N174" s="22"/>
      <c r="O174" s="398"/>
      <c r="P174" s="22"/>
      <c r="Q174" s="397"/>
      <c r="R174" s="22"/>
      <c r="S174" s="22"/>
      <c r="T174" s="22"/>
      <c r="U174" s="22"/>
      <c r="V174" s="156"/>
      <c r="AA174" s="194"/>
      <c r="AB174" s="194"/>
      <c r="AC174" s="194"/>
      <c r="AD174" s="194"/>
    </row>
    <row r="175" ht="15.75" customHeight="1">
      <c r="A175" s="194"/>
      <c r="B175" s="194"/>
      <c r="C175" s="194"/>
      <c r="D175" s="391"/>
      <c r="J175" s="392"/>
      <c r="K175" s="393"/>
      <c r="L175" s="22"/>
      <c r="M175" s="393"/>
      <c r="N175" s="22"/>
      <c r="O175" s="394"/>
      <c r="P175" s="22"/>
      <c r="Q175" s="393"/>
      <c r="R175" s="22"/>
      <c r="S175" s="22"/>
      <c r="T175" s="22"/>
      <c r="U175" s="22"/>
      <c r="V175" s="156"/>
      <c r="AA175" s="194"/>
      <c r="AB175" s="194"/>
      <c r="AC175" s="194"/>
      <c r="AD175" s="194"/>
    </row>
    <row r="176" ht="15.75" customHeight="1">
      <c r="A176" s="194"/>
      <c r="B176" s="194"/>
      <c r="C176" s="194"/>
      <c r="D176" s="395"/>
      <c r="E176" s="22"/>
      <c r="F176" s="22"/>
      <c r="G176" s="22"/>
      <c r="H176" s="22"/>
      <c r="I176" s="22"/>
      <c r="J176" s="396"/>
      <c r="K176" s="397"/>
      <c r="L176" s="22"/>
      <c r="M176" s="397"/>
      <c r="N176" s="22"/>
      <c r="O176" s="398"/>
      <c r="P176" s="22"/>
      <c r="Q176" s="397"/>
      <c r="R176" s="22"/>
      <c r="S176" s="22"/>
      <c r="T176" s="22"/>
      <c r="U176" s="22"/>
      <c r="V176" s="156"/>
      <c r="AA176" s="194"/>
      <c r="AB176" s="194"/>
      <c r="AC176" s="194"/>
      <c r="AD176" s="194"/>
    </row>
    <row r="177" ht="15.75" customHeight="1">
      <c r="A177" s="194"/>
      <c r="B177" s="194"/>
      <c r="C177" s="194"/>
      <c r="D177" s="391"/>
      <c r="J177" s="392"/>
      <c r="K177" s="393"/>
      <c r="L177" s="22"/>
      <c r="M177" s="393"/>
      <c r="N177" s="22"/>
      <c r="O177" s="394"/>
      <c r="P177" s="22"/>
      <c r="Q177" s="393"/>
      <c r="R177" s="22"/>
      <c r="S177" s="22"/>
      <c r="T177" s="22"/>
      <c r="U177" s="22"/>
      <c r="V177" s="156"/>
      <c r="AA177" s="194"/>
      <c r="AB177" s="194"/>
      <c r="AC177" s="194"/>
      <c r="AD177" s="194"/>
    </row>
    <row r="178" ht="15.75" customHeight="1">
      <c r="A178" s="194"/>
      <c r="B178" s="194"/>
      <c r="C178" s="194"/>
      <c r="D178" s="395"/>
      <c r="E178" s="22"/>
      <c r="F178" s="22"/>
      <c r="G178" s="22"/>
      <c r="H178" s="22"/>
      <c r="I178" s="22"/>
      <c r="J178" s="396"/>
      <c r="K178" s="397"/>
      <c r="L178" s="22"/>
      <c r="M178" s="397"/>
      <c r="N178" s="22"/>
      <c r="O178" s="398"/>
      <c r="P178" s="22"/>
      <c r="Q178" s="397"/>
      <c r="R178" s="22"/>
      <c r="S178" s="22"/>
      <c r="T178" s="22"/>
      <c r="U178" s="22"/>
      <c r="V178" s="156"/>
      <c r="AA178" s="194"/>
      <c r="AB178" s="194"/>
      <c r="AC178" s="194"/>
      <c r="AD178" s="194"/>
    </row>
    <row r="179" ht="15.75" customHeight="1">
      <c r="A179" s="194"/>
      <c r="B179" s="194"/>
      <c r="C179" s="194"/>
      <c r="D179" s="391"/>
      <c r="J179" s="392"/>
      <c r="K179" s="393"/>
      <c r="L179" s="22"/>
      <c r="M179" s="393"/>
      <c r="N179" s="22"/>
      <c r="O179" s="394"/>
      <c r="P179" s="22"/>
      <c r="Q179" s="393"/>
      <c r="R179" s="22"/>
      <c r="S179" s="22"/>
      <c r="T179" s="22"/>
      <c r="U179" s="22"/>
      <c r="V179" s="156"/>
      <c r="AA179" s="194"/>
      <c r="AB179" s="194"/>
      <c r="AC179" s="194"/>
      <c r="AD179" s="194"/>
    </row>
    <row r="180" ht="15.75" customHeight="1">
      <c r="A180" s="194"/>
      <c r="B180" s="194"/>
      <c r="C180" s="194"/>
      <c r="D180" s="395"/>
      <c r="E180" s="22"/>
      <c r="F180" s="22"/>
      <c r="G180" s="22"/>
      <c r="H180" s="22"/>
      <c r="I180" s="22"/>
      <c r="J180" s="396"/>
      <c r="K180" s="397"/>
      <c r="L180" s="22"/>
      <c r="M180" s="397"/>
      <c r="N180" s="22"/>
      <c r="O180" s="398"/>
      <c r="P180" s="22"/>
      <c r="Q180" s="397"/>
      <c r="R180" s="22"/>
      <c r="S180" s="22"/>
      <c r="T180" s="22"/>
      <c r="U180" s="22"/>
      <c r="V180" s="156"/>
      <c r="AA180" s="194"/>
      <c r="AB180" s="194"/>
      <c r="AC180" s="194"/>
      <c r="AD180" s="194"/>
    </row>
    <row r="181" ht="15.75" customHeight="1">
      <c r="A181" s="194"/>
      <c r="B181" s="194"/>
      <c r="C181" s="194"/>
      <c r="D181" s="391"/>
      <c r="J181" s="392"/>
      <c r="K181" s="393"/>
      <c r="L181" s="22"/>
      <c r="M181" s="393"/>
      <c r="N181" s="22"/>
      <c r="O181" s="394"/>
      <c r="P181" s="22"/>
      <c r="Q181" s="393"/>
      <c r="R181" s="22"/>
      <c r="S181" s="22"/>
      <c r="T181" s="22"/>
      <c r="U181" s="22"/>
      <c r="V181" s="156"/>
      <c r="AA181" s="194"/>
      <c r="AB181" s="194"/>
      <c r="AC181" s="194"/>
      <c r="AD181" s="194"/>
    </row>
    <row r="182" ht="15.75" customHeight="1">
      <c r="A182" s="194"/>
      <c r="B182" s="194"/>
      <c r="C182" s="194"/>
      <c r="D182" s="395"/>
      <c r="E182" s="22"/>
      <c r="F182" s="22"/>
      <c r="G182" s="22"/>
      <c r="H182" s="22"/>
      <c r="I182" s="22"/>
      <c r="J182" s="396"/>
      <c r="K182" s="397"/>
      <c r="L182" s="22"/>
      <c r="M182" s="397"/>
      <c r="N182" s="22"/>
      <c r="O182" s="398"/>
      <c r="P182" s="22"/>
      <c r="Q182" s="397"/>
      <c r="R182" s="22"/>
      <c r="S182" s="22"/>
      <c r="T182" s="22"/>
      <c r="U182" s="22"/>
      <c r="V182" s="156"/>
      <c r="AA182" s="194"/>
      <c r="AB182" s="194"/>
      <c r="AC182" s="194"/>
      <c r="AD182" s="194"/>
    </row>
    <row r="183" ht="15.75" customHeight="1">
      <c r="A183" s="194"/>
      <c r="B183" s="194"/>
      <c r="C183" s="194"/>
      <c r="D183" s="391"/>
      <c r="J183" s="392"/>
      <c r="K183" s="393"/>
      <c r="L183" s="22"/>
      <c r="M183" s="393"/>
      <c r="N183" s="22"/>
      <c r="O183" s="394"/>
      <c r="P183" s="22"/>
      <c r="Q183" s="393"/>
      <c r="R183" s="22"/>
      <c r="S183" s="22"/>
      <c r="T183" s="22"/>
      <c r="U183" s="22"/>
      <c r="V183" s="156"/>
      <c r="AA183" s="194"/>
      <c r="AB183" s="194"/>
      <c r="AC183" s="194"/>
      <c r="AD183" s="194"/>
    </row>
    <row r="184" ht="15.75" customHeight="1">
      <c r="A184" s="194"/>
      <c r="B184" s="194"/>
      <c r="C184" s="194"/>
      <c r="D184" s="395"/>
      <c r="E184" s="22"/>
      <c r="F184" s="22"/>
      <c r="G184" s="22"/>
      <c r="H184" s="22"/>
      <c r="I184" s="22"/>
      <c r="J184" s="396"/>
      <c r="K184" s="397"/>
      <c r="L184" s="22"/>
      <c r="M184" s="397"/>
      <c r="N184" s="22"/>
      <c r="O184" s="398"/>
      <c r="P184" s="22"/>
      <c r="Q184" s="397"/>
      <c r="R184" s="22"/>
      <c r="S184" s="22"/>
      <c r="T184" s="22"/>
      <c r="U184" s="22"/>
      <c r="V184" s="156"/>
      <c r="AA184" s="194"/>
      <c r="AB184" s="194"/>
      <c r="AC184" s="194"/>
      <c r="AD184" s="194"/>
    </row>
    <row r="185" ht="15.75" customHeight="1">
      <c r="A185" s="194"/>
      <c r="B185" s="194"/>
      <c r="C185" s="194"/>
      <c r="D185" s="391"/>
      <c r="J185" s="392"/>
      <c r="K185" s="393"/>
      <c r="L185" s="22"/>
      <c r="M185" s="393"/>
      <c r="N185" s="22"/>
      <c r="O185" s="394"/>
      <c r="P185" s="22"/>
      <c r="Q185" s="393"/>
      <c r="R185" s="22"/>
      <c r="S185" s="22"/>
      <c r="T185" s="22"/>
      <c r="U185" s="22"/>
      <c r="V185" s="156"/>
      <c r="AA185" s="194"/>
      <c r="AB185" s="194"/>
      <c r="AC185" s="194"/>
      <c r="AD185" s="194"/>
    </row>
    <row r="186" ht="15.75" customHeight="1">
      <c r="A186" s="194"/>
      <c r="B186" s="194"/>
      <c r="C186" s="194"/>
      <c r="D186" s="395"/>
      <c r="E186" s="22"/>
      <c r="F186" s="22"/>
      <c r="G186" s="22"/>
      <c r="H186" s="22"/>
      <c r="I186" s="22"/>
      <c r="J186" s="396"/>
      <c r="K186" s="397"/>
      <c r="L186" s="22"/>
      <c r="M186" s="397"/>
      <c r="N186" s="22"/>
      <c r="O186" s="398"/>
      <c r="P186" s="22"/>
      <c r="Q186" s="397"/>
      <c r="R186" s="22"/>
      <c r="S186" s="22"/>
      <c r="T186" s="22"/>
      <c r="U186" s="22"/>
      <c r="V186" s="156"/>
      <c r="AA186" s="194"/>
      <c r="AB186" s="194"/>
      <c r="AC186" s="194"/>
      <c r="AD186" s="194"/>
    </row>
    <row r="187" ht="15.75" customHeight="1">
      <c r="A187" s="194"/>
      <c r="B187" s="194"/>
      <c r="C187" s="194"/>
      <c r="D187" s="391"/>
      <c r="J187" s="392"/>
      <c r="K187" s="393"/>
      <c r="L187" s="22"/>
      <c r="M187" s="393"/>
      <c r="N187" s="22"/>
      <c r="O187" s="394"/>
      <c r="P187" s="22"/>
      <c r="Q187" s="393"/>
      <c r="R187" s="22"/>
      <c r="S187" s="22"/>
      <c r="T187" s="22"/>
      <c r="U187" s="22"/>
      <c r="V187" s="156"/>
      <c r="AA187" s="194"/>
      <c r="AB187" s="194"/>
      <c r="AC187" s="194"/>
      <c r="AD187" s="194"/>
    </row>
    <row r="188" ht="15.75" customHeight="1">
      <c r="A188" s="194"/>
      <c r="B188" s="194"/>
      <c r="C188" s="194"/>
      <c r="D188" s="395"/>
      <c r="E188" s="22"/>
      <c r="F188" s="22"/>
      <c r="G188" s="22"/>
      <c r="H188" s="22"/>
      <c r="I188" s="22"/>
      <c r="J188" s="396"/>
      <c r="K188" s="397"/>
      <c r="L188" s="22"/>
      <c r="M188" s="397"/>
      <c r="N188" s="22"/>
      <c r="O188" s="398"/>
      <c r="P188" s="22"/>
      <c r="Q188" s="397"/>
      <c r="R188" s="22"/>
      <c r="S188" s="22"/>
      <c r="T188" s="22"/>
      <c r="U188" s="22"/>
      <c r="V188" s="156"/>
      <c r="W188" s="194"/>
      <c r="X188" s="194"/>
      <c r="Y188" s="194"/>
      <c r="Z188" s="194"/>
      <c r="AA188" s="194"/>
      <c r="AB188" s="194"/>
      <c r="AC188" s="194"/>
      <c r="AD188" s="194"/>
    </row>
    <row r="189" ht="15.75" customHeight="1">
      <c r="A189" s="194"/>
      <c r="B189" s="194"/>
      <c r="C189" s="194"/>
      <c r="D189" s="391"/>
      <c r="J189" s="392"/>
      <c r="K189" s="393"/>
      <c r="L189" s="22"/>
      <c r="M189" s="393"/>
      <c r="N189" s="22"/>
      <c r="O189" s="394"/>
      <c r="P189" s="22"/>
      <c r="Q189" s="393"/>
      <c r="R189" s="22"/>
      <c r="S189" s="22"/>
      <c r="T189" s="22"/>
      <c r="U189" s="22"/>
      <c r="V189" s="156"/>
      <c r="W189" s="194"/>
      <c r="X189" s="194"/>
      <c r="Y189" s="194"/>
      <c r="Z189" s="194"/>
      <c r="AA189" s="194"/>
      <c r="AB189" s="194"/>
      <c r="AC189" s="194"/>
      <c r="AD189" s="194"/>
    </row>
    <row r="190" ht="15.75" customHeight="1">
      <c r="A190" s="194"/>
      <c r="B190" s="194"/>
      <c r="C190" s="194"/>
      <c r="D190" s="395"/>
      <c r="E190" s="22"/>
      <c r="F190" s="22"/>
      <c r="G190" s="22"/>
      <c r="H190" s="22"/>
      <c r="I190" s="22"/>
      <c r="J190" s="396"/>
      <c r="K190" s="397"/>
      <c r="L190" s="22"/>
      <c r="M190" s="397"/>
      <c r="N190" s="22"/>
      <c r="O190" s="398"/>
      <c r="P190" s="22"/>
      <c r="Q190" s="397"/>
      <c r="R190" s="22"/>
      <c r="S190" s="22"/>
      <c r="T190" s="22"/>
      <c r="U190" s="22"/>
      <c r="V190" s="156"/>
      <c r="W190" s="194"/>
      <c r="X190" s="194"/>
      <c r="Y190" s="194"/>
      <c r="Z190" s="194"/>
      <c r="AA190" s="194"/>
      <c r="AB190" s="194"/>
      <c r="AC190" s="194"/>
      <c r="AD190" s="194"/>
    </row>
    <row r="191" ht="15.75" customHeight="1">
      <c r="A191" s="194"/>
      <c r="B191" s="194"/>
      <c r="C191" s="194"/>
      <c r="D191" s="391"/>
      <c r="J191" s="392"/>
      <c r="K191" s="393"/>
      <c r="L191" s="22"/>
      <c r="M191" s="393"/>
      <c r="N191" s="22"/>
      <c r="O191" s="394"/>
      <c r="P191" s="22"/>
      <c r="Q191" s="393"/>
      <c r="R191" s="22"/>
      <c r="S191" s="22"/>
      <c r="T191" s="22"/>
      <c r="U191" s="22"/>
      <c r="V191" s="156"/>
      <c r="W191" s="194"/>
      <c r="X191" s="194"/>
      <c r="Y191" s="194"/>
      <c r="Z191" s="194"/>
      <c r="AA191" s="194"/>
      <c r="AB191" s="194"/>
      <c r="AC191" s="194"/>
      <c r="AD191" s="194"/>
    </row>
    <row r="192" ht="15.75" customHeight="1">
      <c r="A192" s="194"/>
      <c r="B192" s="194"/>
      <c r="C192" s="194"/>
      <c r="D192" s="395"/>
      <c r="E192" s="22"/>
      <c r="F192" s="22"/>
      <c r="G192" s="22"/>
      <c r="H192" s="22"/>
      <c r="I192" s="22"/>
      <c r="J192" s="396"/>
      <c r="K192" s="397"/>
      <c r="L192" s="22"/>
      <c r="M192" s="397"/>
      <c r="N192" s="22"/>
      <c r="O192" s="398"/>
      <c r="P192" s="22"/>
      <c r="Q192" s="397"/>
      <c r="R192" s="22"/>
      <c r="S192" s="22"/>
      <c r="T192" s="22"/>
      <c r="U192" s="22"/>
      <c r="V192" s="156"/>
      <c r="W192" s="194"/>
      <c r="X192" s="194"/>
      <c r="Y192" s="194"/>
      <c r="Z192" s="194"/>
      <c r="AA192" s="194"/>
      <c r="AB192" s="194"/>
      <c r="AC192" s="194"/>
      <c r="AD192" s="194"/>
    </row>
    <row r="193" ht="15.75" customHeight="1">
      <c r="A193" s="194"/>
      <c r="B193" s="194"/>
      <c r="C193" s="194"/>
      <c r="D193" s="391"/>
      <c r="J193" s="392"/>
      <c r="K193" s="393"/>
      <c r="L193" s="22"/>
      <c r="M193" s="393"/>
      <c r="N193" s="22"/>
      <c r="O193" s="394"/>
      <c r="P193" s="22"/>
      <c r="Q193" s="393"/>
      <c r="R193" s="22"/>
      <c r="S193" s="22"/>
      <c r="T193" s="22"/>
      <c r="U193" s="22"/>
      <c r="V193" s="156"/>
      <c r="W193" s="194"/>
      <c r="X193" s="194"/>
      <c r="Y193" s="194"/>
      <c r="Z193" s="194"/>
      <c r="AA193" s="194"/>
      <c r="AB193" s="194"/>
      <c r="AC193" s="194"/>
      <c r="AD193" s="194"/>
    </row>
    <row r="194" ht="15.75" customHeight="1">
      <c r="A194" s="194"/>
      <c r="B194" s="194"/>
      <c r="C194" s="194"/>
      <c r="D194" s="395"/>
      <c r="E194" s="22"/>
      <c r="F194" s="22"/>
      <c r="G194" s="22"/>
      <c r="H194" s="22"/>
      <c r="I194" s="22"/>
      <c r="J194" s="396"/>
      <c r="K194" s="397"/>
      <c r="L194" s="22"/>
      <c r="M194" s="397"/>
      <c r="N194" s="22"/>
      <c r="O194" s="398"/>
      <c r="P194" s="22"/>
      <c r="Q194" s="397"/>
      <c r="R194" s="22"/>
      <c r="S194" s="22"/>
      <c r="T194" s="22"/>
      <c r="U194" s="22"/>
      <c r="V194" s="156"/>
      <c r="W194" s="194"/>
      <c r="X194" s="194"/>
      <c r="Y194" s="194"/>
      <c r="Z194" s="194"/>
      <c r="AA194" s="194"/>
      <c r="AB194" s="194"/>
      <c r="AC194" s="194"/>
      <c r="AD194" s="194"/>
    </row>
    <row r="195" ht="15.75" customHeight="1">
      <c r="A195" s="194"/>
      <c r="B195" s="194"/>
      <c r="C195" s="194"/>
      <c r="D195" s="391"/>
      <c r="J195" s="392"/>
      <c r="K195" s="393"/>
      <c r="L195" s="22"/>
      <c r="M195" s="393"/>
      <c r="N195" s="22"/>
      <c r="O195" s="394"/>
      <c r="P195" s="22"/>
      <c r="Q195" s="393"/>
      <c r="R195" s="22"/>
      <c r="S195" s="22"/>
      <c r="T195" s="22"/>
      <c r="U195" s="22"/>
      <c r="V195" s="156"/>
      <c r="W195" s="194"/>
      <c r="X195" s="194"/>
      <c r="Y195" s="194"/>
      <c r="Z195" s="194"/>
      <c r="AA195" s="194"/>
      <c r="AB195" s="194"/>
      <c r="AC195" s="194"/>
      <c r="AD195" s="194"/>
    </row>
    <row r="196" ht="15.75" customHeight="1">
      <c r="A196" s="194"/>
      <c r="B196" s="194"/>
      <c r="C196" s="194"/>
      <c r="D196" s="395"/>
      <c r="E196" s="22"/>
      <c r="F196" s="22"/>
      <c r="G196" s="22"/>
      <c r="H196" s="22"/>
      <c r="I196" s="22"/>
      <c r="J196" s="396"/>
      <c r="K196" s="397"/>
      <c r="L196" s="22"/>
      <c r="M196" s="397"/>
      <c r="N196" s="22"/>
      <c r="O196" s="398"/>
      <c r="P196" s="22"/>
      <c r="Q196" s="397"/>
      <c r="R196" s="22"/>
      <c r="S196" s="22"/>
      <c r="T196" s="22"/>
      <c r="U196" s="22"/>
      <c r="V196" s="156"/>
      <c r="W196" s="194"/>
      <c r="X196" s="194"/>
      <c r="Y196" s="194"/>
      <c r="Z196" s="194"/>
      <c r="AA196" s="194"/>
      <c r="AB196" s="194"/>
      <c r="AC196" s="194"/>
      <c r="AD196" s="194"/>
    </row>
    <row r="197" ht="15.75" customHeight="1">
      <c r="A197" s="194"/>
      <c r="B197" s="194"/>
      <c r="C197" s="194"/>
      <c r="D197" s="391"/>
      <c r="J197" s="392"/>
      <c r="K197" s="393"/>
      <c r="L197" s="22"/>
      <c r="M197" s="393"/>
      <c r="N197" s="22"/>
      <c r="O197" s="394"/>
      <c r="P197" s="22"/>
      <c r="Q197" s="393"/>
      <c r="R197" s="22"/>
      <c r="S197" s="22"/>
      <c r="T197" s="22"/>
      <c r="U197" s="22"/>
      <c r="V197" s="156"/>
      <c r="W197" s="194"/>
      <c r="X197" s="194"/>
      <c r="Y197" s="194"/>
      <c r="Z197" s="194"/>
      <c r="AA197" s="194"/>
      <c r="AB197" s="194"/>
      <c r="AC197" s="194"/>
      <c r="AD197" s="194"/>
    </row>
    <row r="198" ht="15.75" customHeight="1">
      <c r="A198" s="194"/>
      <c r="B198" s="194"/>
      <c r="C198" s="194"/>
      <c r="D198" s="395"/>
      <c r="E198" s="22"/>
      <c r="F198" s="22"/>
      <c r="G198" s="22"/>
      <c r="H198" s="22"/>
      <c r="I198" s="22"/>
      <c r="J198" s="396"/>
      <c r="K198" s="397"/>
      <c r="L198" s="22"/>
      <c r="M198" s="397"/>
      <c r="N198" s="22"/>
      <c r="O198" s="398"/>
      <c r="P198" s="22"/>
      <c r="Q198" s="397"/>
      <c r="R198" s="22"/>
      <c r="S198" s="22"/>
      <c r="T198" s="22"/>
      <c r="U198" s="22"/>
      <c r="V198" s="156"/>
      <c r="W198" s="194"/>
      <c r="X198" s="194"/>
      <c r="Y198" s="194"/>
      <c r="Z198" s="194"/>
      <c r="AA198" s="194"/>
      <c r="AB198" s="194"/>
      <c r="AC198" s="194"/>
      <c r="AD198" s="194"/>
    </row>
    <row r="199" ht="15.75" customHeight="1">
      <c r="A199" s="194"/>
      <c r="B199" s="194"/>
      <c r="C199" s="194"/>
      <c r="D199" s="391"/>
      <c r="J199" s="392"/>
      <c r="K199" s="393"/>
      <c r="L199" s="22"/>
      <c r="M199" s="393"/>
      <c r="N199" s="22"/>
      <c r="O199" s="394"/>
      <c r="P199" s="22"/>
      <c r="Q199" s="393"/>
      <c r="R199" s="22"/>
      <c r="S199" s="22"/>
      <c r="T199" s="22"/>
      <c r="U199" s="22"/>
      <c r="V199" s="156"/>
      <c r="W199" s="194"/>
      <c r="X199" s="194"/>
      <c r="Y199" s="194"/>
      <c r="Z199" s="194"/>
      <c r="AA199" s="194"/>
      <c r="AB199" s="194"/>
      <c r="AC199" s="194"/>
      <c r="AD199" s="194"/>
    </row>
    <row r="200" ht="15.75" customHeight="1">
      <c r="A200" s="194"/>
      <c r="B200" s="194"/>
      <c r="C200" s="194"/>
      <c r="D200" s="395"/>
      <c r="E200" s="22"/>
      <c r="F200" s="22"/>
      <c r="G200" s="22"/>
      <c r="H200" s="22"/>
      <c r="I200" s="22"/>
      <c r="J200" s="396"/>
      <c r="K200" s="397"/>
      <c r="L200" s="22"/>
      <c r="M200" s="397"/>
      <c r="N200" s="22"/>
      <c r="O200" s="398"/>
      <c r="P200" s="22"/>
      <c r="Q200" s="397"/>
      <c r="R200" s="22"/>
      <c r="S200" s="22"/>
      <c r="T200" s="22"/>
      <c r="U200" s="22"/>
      <c r="V200" s="156"/>
      <c r="W200" s="194"/>
      <c r="X200" s="194"/>
      <c r="Y200" s="194"/>
      <c r="Z200" s="194"/>
      <c r="AA200" s="194"/>
      <c r="AB200" s="194"/>
      <c r="AC200" s="194"/>
      <c r="AD200" s="194"/>
    </row>
    <row r="201" ht="15.75" customHeight="1">
      <c r="A201" s="194"/>
      <c r="B201" s="194"/>
      <c r="C201" s="194"/>
      <c r="D201" s="391"/>
      <c r="J201" s="392"/>
      <c r="K201" s="393"/>
      <c r="L201" s="22"/>
      <c r="M201" s="393"/>
      <c r="N201" s="22"/>
      <c r="O201" s="394"/>
      <c r="P201" s="22"/>
      <c r="Q201" s="393"/>
      <c r="R201" s="22"/>
      <c r="S201" s="22"/>
      <c r="T201" s="22"/>
      <c r="U201" s="22"/>
      <c r="V201" s="156"/>
      <c r="W201" s="194"/>
      <c r="X201" s="194"/>
      <c r="Y201" s="194"/>
      <c r="Z201" s="194"/>
      <c r="AA201" s="194"/>
      <c r="AB201" s="194"/>
      <c r="AC201" s="194"/>
      <c r="AD201" s="194"/>
    </row>
    <row r="202" ht="15.75" customHeight="1">
      <c r="A202" s="194"/>
      <c r="B202" s="194"/>
      <c r="C202" s="194"/>
      <c r="D202" s="395"/>
      <c r="E202" s="22"/>
      <c r="F202" s="22"/>
      <c r="G202" s="22"/>
      <c r="H202" s="22"/>
      <c r="I202" s="22"/>
      <c r="J202" s="396"/>
      <c r="K202" s="397"/>
      <c r="L202" s="22"/>
      <c r="M202" s="397"/>
      <c r="N202" s="22"/>
      <c r="O202" s="398"/>
      <c r="P202" s="22"/>
      <c r="Q202" s="397"/>
      <c r="R202" s="22"/>
      <c r="S202" s="22"/>
      <c r="T202" s="22"/>
      <c r="U202" s="22"/>
      <c r="V202" s="156"/>
      <c r="W202" s="194"/>
      <c r="X202" s="194"/>
      <c r="Y202" s="194"/>
      <c r="Z202" s="194"/>
      <c r="AA202" s="194"/>
      <c r="AB202" s="194"/>
      <c r="AC202" s="194"/>
      <c r="AD202" s="194"/>
    </row>
    <row r="203" ht="15.75" customHeight="1">
      <c r="A203" s="194"/>
      <c r="B203" s="194"/>
      <c r="C203" s="194"/>
      <c r="D203" s="391"/>
      <c r="J203" s="392"/>
      <c r="K203" s="393"/>
      <c r="L203" s="22"/>
      <c r="M203" s="393"/>
      <c r="N203" s="22"/>
      <c r="O203" s="394"/>
      <c r="P203" s="22"/>
      <c r="Q203" s="393"/>
      <c r="R203" s="22"/>
      <c r="S203" s="22"/>
      <c r="T203" s="22"/>
      <c r="U203" s="22"/>
      <c r="V203" s="156"/>
      <c r="W203" s="194"/>
      <c r="X203" s="194"/>
      <c r="Y203" s="194"/>
      <c r="Z203" s="194"/>
      <c r="AA203" s="194"/>
      <c r="AB203" s="194"/>
      <c r="AC203" s="194"/>
      <c r="AD203" s="194"/>
    </row>
    <row r="204" ht="15.75" customHeight="1">
      <c r="A204" s="194"/>
      <c r="B204" s="194"/>
      <c r="C204" s="194"/>
      <c r="D204" s="395"/>
      <c r="E204" s="22"/>
      <c r="F204" s="22"/>
      <c r="G204" s="22"/>
      <c r="H204" s="22"/>
      <c r="I204" s="22"/>
      <c r="J204" s="396"/>
      <c r="K204" s="397"/>
      <c r="L204" s="22"/>
      <c r="M204" s="397"/>
      <c r="N204" s="22"/>
      <c r="O204" s="398"/>
      <c r="P204" s="22"/>
      <c r="Q204" s="397"/>
      <c r="R204" s="22"/>
      <c r="S204" s="22"/>
      <c r="T204" s="22"/>
      <c r="U204" s="22"/>
      <c r="V204" s="156"/>
      <c r="W204" s="194"/>
      <c r="X204" s="194"/>
      <c r="Y204" s="194"/>
      <c r="Z204" s="194"/>
      <c r="AA204" s="194"/>
      <c r="AB204" s="194"/>
      <c r="AC204" s="194"/>
      <c r="AD204" s="194"/>
    </row>
    <row r="205" ht="15.75" customHeight="1">
      <c r="A205" s="194"/>
      <c r="B205" s="194"/>
      <c r="C205" s="194"/>
      <c r="D205" s="391"/>
      <c r="J205" s="392"/>
      <c r="K205" s="393"/>
      <c r="L205" s="22"/>
      <c r="M205" s="393"/>
      <c r="N205" s="22"/>
      <c r="O205" s="394"/>
      <c r="P205" s="22"/>
      <c r="Q205" s="393"/>
      <c r="R205" s="22"/>
      <c r="S205" s="22"/>
      <c r="T205" s="22"/>
      <c r="U205" s="22"/>
      <c r="V205" s="156"/>
      <c r="W205" s="194"/>
      <c r="X205" s="194"/>
      <c r="Y205" s="194"/>
      <c r="Z205" s="194"/>
      <c r="AA205" s="194"/>
      <c r="AB205" s="194"/>
      <c r="AC205" s="194"/>
      <c r="AD205" s="194"/>
    </row>
    <row r="206" ht="15.75" customHeight="1">
      <c r="A206" s="194"/>
      <c r="B206" s="194"/>
      <c r="C206" s="194"/>
      <c r="D206" s="395"/>
      <c r="E206" s="22"/>
      <c r="F206" s="22"/>
      <c r="G206" s="22"/>
      <c r="H206" s="22"/>
      <c r="I206" s="22"/>
      <c r="J206" s="396"/>
      <c r="K206" s="397"/>
      <c r="L206" s="22"/>
      <c r="M206" s="397"/>
      <c r="N206" s="22"/>
      <c r="O206" s="398"/>
      <c r="P206" s="22"/>
      <c r="Q206" s="397"/>
      <c r="R206" s="22"/>
      <c r="S206" s="22"/>
      <c r="T206" s="22"/>
      <c r="U206" s="22"/>
      <c r="V206" s="156"/>
      <c r="W206" s="194"/>
      <c r="X206" s="194"/>
      <c r="Y206" s="194"/>
      <c r="Z206" s="194"/>
      <c r="AA206" s="194"/>
      <c r="AB206" s="194"/>
      <c r="AC206" s="194"/>
      <c r="AD206" s="194"/>
    </row>
    <row r="207" ht="15.75" customHeight="1">
      <c r="A207" s="194"/>
      <c r="B207" s="194"/>
      <c r="C207" s="194"/>
      <c r="D207" s="391"/>
      <c r="J207" s="392"/>
      <c r="K207" s="393"/>
      <c r="L207" s="22"/>
      <c r="M207" s="393"/>
      <c r="N207" s="22"/>
      <c r="O207" s="394"/>
      <c r="P207" s="22"/>
      <c r="Q207" s="393"/>
      <c r="R207" s="22"/>
      <c r="S207" s="22"/>
      <c r="T207" s="22"/>
      <c r="U207" s="22"/>
      <c r="V207" s="156"/>
      <c r="W207" s="194"/>
      <c r="X207" s="194"/>
      <c r="Y207" s="194"/>
      <c r="Z207" s="194"/>
      <c r="AA207" s="194"/>
      <c r="AB207" s="194"/>
      <c r="AC207" s="194"/>
      <c r="AD207" s="194"/>
    </row>
    <row r="208" ht="15.75" customHeight="1">
      <c r="A208" s="194"/>
      <c r="B208" s="194"/>
      <c r="C208" s="194"/>
      <c r="D208" s="395"/>
      <c r="E208" s="22"/>
      <c r="F208" s="22"/>
      <c r="G208" s="22"/>
      <c r="H208" s="22"/>
      <c r="I208" s="22"/>
      <c r="J208" s="396"/>
      <c r="K208" s="397"/>
      <c r="L208" s="22"/>
      <c r="M208" s="397"/>
      <c r="N208" s="22"/>
      <c r="O208" s="398"/>
      <c r="P208" s="22"/>
      <c r="Q208" s="397"/>
      <c r="R208" s="22"/>
      <c r="S208" s="22"/>
      <c r="T208" s="22"/>
      <c r="U208" s="22"/>
      <c r="V208" s="156"/>
      <c r="W208" s="194"/>
      <c r="X208" s="194"/>
      <c r="Y208" s="194"/>
      <c r="Z208" s="194"/>
      <c r="AA208" s="194"/>
      <c r="AB208" s="194"/>
      <c r="AC208" s="194"/>
      <c r="AD208" s="194"/>
    </row>
    <row r="209" ht="15.75" customHeight="1">
      <c r="A209" s="194"/>
      <c r="B209" s="194"/>
      <c r="C209" s="194"/>
      <c r="D209" s="391"/>
      <c r="J209" s="392"/>
      <c r="K209" s="393"/>
      <c r="L209" s="22"/>
      <c r="M209" s="393"/>
      <c r="N209" s="22"/>
      <c r="O209" s="394"/>
      <c r="P209" s="22"/>
      <c r="Q209" s="393"/>
      <c r="R209" s="22"/>
      <c r="S209" s="22"/>
      <c r="T209" s="22"/>
      <c r="U209" s="22"/>
      <c r="V209" s="156"/>
      <c r="W209" s="194"/>
      <c r="X209" s="194"/>
      <c r="Y209" s="194"/>
      <c r="Z209" s="194"/>
      <c r="AA209" s="194"/>
      <c r="AB209" s="194"/>
      <c r="AC209" s="194"/>
      <c r="AD209" s="194"/>
    </row>
    <row r="210" ht="15.75" customHeight="1">
      <c r="A210" s="194"/>
      <c r="B210" s="194"/>
      <c r="C210" s="194"/>
      <c r="D210" s="395"/>
      <c r="E210" s="22"/>
      <c r="F210" s="22"/>
      <c r="G210" s="22"/>
      <c r="H210" s="22"/>
      <c r="I210" s="22"/>
      <c r="J210" s="396"/>
      <c r="K210" s="397"/>
      <c r="L210" s="22"/>
      <c r="M210" s="397"/>
      <c r="N210" s="22"/>
      <c r="O210" s="398"/>
      <c r="P210" s="22"/>
      <c r="Q210" s="397"/>
      <c r="R210" s="22"/>
      <c r="S210" s="22"/>
      <c r="T210" s="22"/>
      <c r="U210" s="22"/>
      <c r="V210" s="156"/>
      <c r="W210" s="194"/>
      <c r="X210" s="194"/>
      <c r="Y210" s="194"/>
      <c r="Z210" s="194"/>
      <c r="AA210" s="194"/>
      <c r="AB210" s="194"/>
      <c r="AC210" s="194"/>
      <c r="AD210" s="194"/>
    </row>
    <row r="211" ht="15.75" customHeight="1">
      <c r="A211" s="194"/>
      <c r="B211" s="194"/>
      <c r="C211" s="194"/>
      <c r="D211" s="391"/>
      <c r="J211" s="392"/>
      <c r="K211" s="393"/>
      <c r="L211" s="22"/>
      <c r="M211" s="393"/>
      <c r="N211" s="22"/>
      <c r="O211" s="394"/>
      <c r="P211" s="22"/>
      <c r="Q211" s="393"/>
      <c r="R211" s="22"/>
      <c r="S211" s="22"/>
      <c r="T211" s="22"/>
      <c r="U211" s="22"/>
      <c r="V211" s="156"/>
      <c r="W211" s="194"/>
      <c r="X211" s="194"/>
      <c r="Y211" s="194"/>
      <c r="Z211" s="194"/>
      <c r="AA211" s="194"/>
      <c r="AB211" s="194"/>
      <c r="AC211" s="194"/>
      <c r="AD211" s="194"/>
    </row>
    <row r="212" ht="15.75" customHeight="1">
      <c r="A212" s="194"/>
      <c r="B212" s="194"/>
      <c r="C212" s="194"/>
      <c r="D212" s="395"/>
      <c r="E212" s="22"/>
      <c r="F212" s="22"/>
      <c r="G212" s="22"/>
      <c r="H212" s="22"/>
      <c r="I212" s="22"/>
      <c r="J212" s="396"/>
      <c r="K212" s="397"/>
      <c r="L212" s="22"/>
      <c r="M212" s="397"/>
      <c r="N212" s="22"/>
      <c r="O212" s="398"/>
      <c r="P212" s="22"/>
      <c r="Q212" s="397"/>
      <c r="R212" s="22"/>
      <c r="S212" s="22"/>
      <c r="T212" s="22"/>
      <c r="U212" s="22"/>
      <c r="V212" s="156"/>
      <c r="W212" s="194"/>
      <c r="X212" s="194"/>
      <c r="Y212" s="194"/>
      <c r="Z212" s="194"/>
      <c r="AA212" s="194"/>
      <c r="AB212" s="194"/>
      <c r="AC212" s="194"/>
      <c r="AD212" s="194"/>
    </row>
    <row r="213" ht="15.75" customHeight="1">
      <c r="A213" s="194"/>
      <c r="B213" s="194"/>
      <c r="C213" s="194"/>
      <c r="D213" s="391"/>
      <c r="J213" s="392"/>
      <c r="K213" s="393"/>
      <c r="L213" s="22"/>
      <c r="M213" s="393"/>
      <c r="N213" s="22"/>
      <c r="O213" s="394"/>
      <c r="P213" s="22"/>
      <c r="Q213" s="393"/>
      <c r="R213" s="22"/>
      <c r="S213" s="22"/>
      <c r="T213" s="22"/>
      <c r="U213" s="22"/>
      <c r="V213" s="156"/>
      <c r="W213" s="194"/>
      <c r="X213" s="194"/>
      <c r="Y213" s="194"/>
      <c r="Z213" s="194"/>
      <c r="AA213" s="194"/>
      <c r="AB213" s="194"/>
      <c r="AC213" s="194"/>
      <c r="AD213" s="194"/>
    </row>
    <row r="214" ht="15.75" customHeight="1">
      <c r="A214" s="194"/>
      <c r="B214" s="194"/>
      <c r="C214" s="194"/>
      <c r="D214" s="395"/>
      <c r="E214" s="22"/>
      <c r="F214" s="22"/>
      <c r="G214" s="22"/>
      <c r="H214" s="22"/>
      <c r="I214" s="22"/>
      <c r="J214" s="396"/>
      <c r="K214" s="397"/>
      <c r="L214" s="22"/>
      <c r="M214" s="397"/>
      <c r="N214" s="22"/>
      <c r="O214" s="398"/>
      <c r="P214" s="22"/>
      <c r="Q214" s="397"/>
      <c r="R214" s="22"/>
      <c r="S214" s="22"/>
      <c r="T214" s="22"/>
      <c r="U214" s="22"/>
      <c r="V214" s="156"/>
      <c r="W214" s="194"/>
      <c r="X214" s="194"/>
      <c r="Y214" s="194"/>
      <c r="Z214" s="194"/>
      <c r="AA214" s="194"/>
      <c r="AB214" s="194"/>
      <c r="AC214" s="194"/>
      <c r="AD214" s="194"/>
    </row>
    <row r="215" ht="15.75" customHeight="1">
      <c r="A215" s="194"/>
      <c r="B215" s="194"/>
      <c r="C215" s="194"/>
      <c r="D215" s="391"/>
      <c r="J215" s="392"/>
      <c r="K215" s="393"/>
      <c r="L215" s="22"/>
      <c r="M215" s="393"/>
      <c r="N215" s="22"/>
      <c r="O215" s="394"/>
      <c r="P215" s="22"/>
      <c r="Q215" s="393"/>
      <c r="R215" s="22"/>
      <c r="S215" s="22"/>
      <c r="T215" s="22"/>
      <c r="U215" s="22"/>
      <c r="V215" s="156"/>
      <c r="W215" s="194"/>
      <c r="X215" s="194"/>
      <c r="Y215" s="194"/>
      <c r="Z215" s="194"/>
      <c r="AA215" s="194"/>
      <c r="AB215" s="194"/>
      <c r="AC215" s="194"/>
      <c r="AD215" s="194"/>
    </row>
    <row r="216" ht="15.75" customHeight="1">
      <c r="A216" s="194"/>
      <c r="B216" s="194"/>
      <c r="C216" s="194"/>
      <c r="D216" s="395"/>
      <c r="E216" s="22"/>
      <c r="F216" s="22"/>
      <c r="G216" s="22"/>
      <c r="H216" s="22"/>
      <c r="I216" s="22"/>
      <c r="J216" s="396"/>
      <c r="K216" s="397"/>
      <c r="L216" s="22"/>
      <c r="M216" s="397"/>
      <c r="N216" s="22"/>
      <c r="O216" s="398"/>
      <c r="P216" s="22"/>
      <c r="Q216" s="397"/>
      <c r="R216" s="22"/>
      <c r="S216" s="22"/>
      <c r="T216" s="22"/>
      <c r="U216" s="22"/>
      <c r="V216" s="156"/>
      <c r="W216" s="194"/>
      <c r="X216" s="194"/>
      <c r="Y216" s="194"/>
      <c r="Z216" s="194"/>
      <c r="AA216" s="194"/>
      <c r="AB216" s="194"/>
      <c r="AC216" s="194"/>
      <c r="AD216" s="194"/>
    </row>
    <row r="217" ht="15.75" customHeight="1">
      <c r="A217" s="194"/>
      <c r="B217" s="194"/>
      <c r="C217" s="194"/>
      <c r="D217" s="391"/>
      <c r="J217" s="392"/>
      <c r="K217" s="393"/>
      <c r="L217" s="22"/>
      <c r="M217" s="393"/>
      <c r="N217" s="22"/>
      <c r="O217" s="394"/>
      <c r="P217" s="22"/>
      <c r="Q217" s="393"/>
      <c r="R217" s="22"/>
      <c r="S217" s="22"/>
      <c r="T217" s="22"/>
      <c r="U217" s="22"/>
      <c r="V217" s="156"/>
      <c r="W217" s="194"/>
      <c r="X217" s="194"/>
      <c r="Y217" s="194"/>
      <c r="Z217" s="194"/>
      <c r="AA217" s="194"/>
      <c r="AB217" s="194"/>
      <c r="AC217" s="194"/>
      <c r="AD217" s="194"/>
    </row>
    <row r="218" ht="15.75" customHeight="1">
      <c r="A218" s="194"/>
      <c r="B218" s="194"/>
      <c r="C218" s="194"/>
      <c r="D218" s="395"/>
      <c r="E218" s="22"/>
      <c r="F218" s="22"/>
      <c r="G218" s="22"/>
      <c r="H218" s="22"/>
      <c r="I218" s="22"/>
      <c r="J218" s="396"/>
      <c r="K218" s="397"/>
      <c r="L218" s="22"/>
      <c r="M218" s="397"/>
      <c r="N218" s="22"/>
      <c r="O218" s="398"/>
      <c r="P218" s="22"/>
      <c r="Q218" s="397"/>
      <c r="R218" s="22"/>
      <c r="S218" s="22"/>
      <c r="T218" s="22"/>
      <c r="U218" s="22"/>
      <c r="V218" s="156"/>
      <c r="W218" s="194"/>
      <c r="X218" s="194"/>
      <c r="Y218" s="194"/>
      <c r="Z218" s="194"/>
      <c r="AA218" s="194"/>
      <c r="AB218" s="194"/>
      <c r="AC218" s="194"/>
      <c r="AD218" s="194"/>
    </row>
    <row r="219" ht="15.75" customHeight="1">
      <c r="A219" s="194"/>
      <c r="B219" s="194"/>
      <c r="C219" s="194"/>
      <c r="D219" s="391"/>
      <c r="J219" s="392"/>
      <c r="K219" s="393"/>
      <c r="L219" s="22"/>
      <c r="M219" s="393"/>
      <c r="N219" s="22"/>
      <c r="O219" s="394"/>
      <c r="P219" s="22"/>
      <c r="Q219" s="393"/>
      <c r="R219" s="22"/>
      <c r="S219" s="22"/>
      <c r="T219" s="22"/>
      <c r="U219" s="22"/>
      <c r="V219" s="156"/>
      <c r="W219" s="194"/>
      <c r="X219" s="194"/>
      <c r="Y219" s="194"/>
      <c r="Z219" s="194"/>
      <c r="AA219" s="194"/>
      <c r="AB219" s="194"/>
      <c r="AC219" s="194"/>
      <c r="AD219" s="194"/>
    </row>
    <row r="220" ht="15.75" customHeight="1">
      <c r="A220" s="194"/>
      <c r="B220" s="194"/>
      <c r="C220" s="194"/>
      <c r="D220" s="395"/>
      <c r="E220" s="22"/>
      <c r="F220" s="22"/>
      <c r="G220" s="22"/>
      <c r="H220" s="22"/>
      <c r="I220" s="22"/>
      <c r="J220" s="396"/>
      <c r="K220" s="397"/>
      <c r="L220" s="22"/>
      <c r="M220" s="397"/>
      <c r="N220" s="22"/>
      <c r="O220" s="398"/>
      <c r="P220" s="22"/>
      <c r="Q220" s="397"/>
      <c r="R220" s="22"/>
      <c r="S220" s="22"/>
      <c r="T220" s="22"/>
      <c r="U220" s="22"/>
      <c r="V220" s="156"/>
      <c r="W220" s="194"/>
      <c r="X220" s="194"/>
      <c r="Y220" s="194"/>
      <c r="Z220" s="194"/>
      <c r="AA220" s="194"/>
      <c r="AB220" s="194"/>
      <c r="AC220" s="194"/>
      <c r="AD220" s="194"/>
    </row>
    <row r="221" ht="15.75" customHeight="1">
      <c r="A221" s="194"/>
      <c r="B221" s="194"/>
      <c r="C221" s="194"/>
      <c r="D221" s="391"/>
      <c r="J221" s="392"/>
      <c r="K221" s="393"/>
      <c r="L221" s="22"/>
      <c r="M221" s="393"/>
      <c r="N221" s="22"/>
      <c r="O221" s="394"/>
      <c r="P221" s="22"/>
      <c r="Q221" s="393"/>
      <c r="R221" s="22"/>
      <c r="S221" s="22"/>
      <c r="T221" s="22"/>
      <c r="U221" s="22"/>
      <c r="V221" s="156"/>
      <c r="W221" s="194"/>
      <c r="X221" s="194"/>
      <c r="Y221" s="194"/>
      <c r="Z221" s="194"/>
      <c r="AA221" s="194"/>
      <c r="AB221" s="194"/>
      <c r="AC221" s="194"/>
      <c r="AD221" s="194"/>
    </row>
    <row r="222" ht="15.75" customHeight="1">
      <c r="A222" s="194"/>
      <c r="B222" s="194"/>
      <c r="C222" s="194"/>
      <c r="D222" s="395"/>
      <c r="E222" s="22"/>
      <c r="F222" s="22"/>
      <c r="G222" s="22"/>
      <c r="H222" s="22"/>
      <c r="I222" s="22"/>
      <c r="J222" s="396"/>
      <c r="K222" s="397"/>
      <c r="L222" s="22"/>
      <c r="M222" s="397"/>
      <c r="N222" s="22"/>
      <c r="O222" s="398"/>
      <c r="P222" s="22"/>
      <c r="Q222" s="397"/>
      <c r="R222" s="22"/>
      <c r="S222" s="22"/>
      <c r="T222" s="22"/>
      <c r="U222" s="22"/>
      <c r="V222" s="156"/>
      <c r="W222" s="194"/>
      <c r="X222" s="194"/>
      <c r="Y222" s="194"/>
      <c r="Z222" s="194"/>
      <c r="AA222" s="194"/>
      <c r="AB222" s="194"/>
      <c r="AC222" s="194"/>
      <c r="AD222" s="194"/>
    </row>
    <row r="223" ht="15.75" customHeight="1">
      <c r="A223" s="194"/>
      <c r="B223" s="194"/>
      <c r="C223" s="194"/>
      <c r="D223" s="391"/>
      <c r="J223" s="392"/>
      <c r="K223" s="393"/>
      <c r="L223" s="22"/>
      <c r="M223" s="393"/>
      <c r="N223" s="22"/>
      <c r="O223" s="394"/>
      <c r="P223" s="22"/>
      <c r="Q223" s="393"/>
      <c r="R223" s="22"/>
      <c r="S223" s="22"/>
      <c r="T223" s="22"/>
      <c r="U223" s="22"/>
      <c r="V223" s="156"/>
      <c r="W223" s="194"/>
      <c r="X223" s="194"/>
      <c r="Y223" s="194"/>
      <c r="Z223" s="194"/>
      <c r="AA223" s="194"/>
      <c r="AB223" s="194"/>
      <c r="AC223" s="194"/>
      <c r="AD223" s="194"/>
    </row>
    <row r="224" ht="15.75" customHeight="1">
      <c r="A224" s="194"/>
      <c r="B224" s="194"/>
      <c r="C224" s="194"/>
      <c r="D224" s="395"/>
      <c r="E224" s="22"/>
      <c r="F224" s="22"/>
      <c r="G224" s="22"/>
      <c r="H224" s="22"/>
      <c r="I224" s="22"/>
      <c r="J224" s="396"/>
      <c r="K224" s="397"/>
      <c r="L224" s="22"/>
      <c r="M224" s="397"/>
      <c r="N224" s="22"/>
      <c r="O224" s="398"/>
      <c r="P224" s="22"/>
      <c r="Q224" s="397"/>
      <c r="R224" s="22"/>
      <c r="S224" s="22"/>
      <c r="T224" s="22"/>
      <c r="U224" s="22"/>
      <c r="V224" s="156"/>
      <c r="W224" s="194"/>
      <c r="X224" s="194"/>
      <c r="Y224" s="194"/>
      <c r="Z224" s="194"/>
      <c r="AA224" s="194"/>
      <c r="AB224" s="194"/>
      <c r="AC224" s="194"/>
      <c r="AD224" s="194"/>
    </row>
    <row r="225" ht="15.75" customHeight="1">
      <c r="A225" s="194"/>
      <c r="B225" s="194"/>
      <c r="C225" s="194"/>
      <c r="D225" s="391"/>
      <c r="J225" s="392"/>
      <c r="K225" s="393"/>
      <c r="L225" s="22"/>
      <c r="M225" s="393"/>
      <c r="N225" s="22"/>
      <c r="O225" s="394"/>
      <c r="P225" s="22"/>
      <c r="Q225" s="393"/>
      <c r="R225" s="22"/>
      <c r="S225" s="22"/>
      <c r="T225" s="22"/>
      <c r="U225" s="22"/>
      <c r="V225" s="156"/>
      <c r="W225" s="194"/>
      <c r="X225" s="194"/>
      <c r="Y225" s="194"/>
      <c r="Z225" s="194"/>
      <c r="AA225" s="194"/>
      <c r="AB225" s="194"/>
      <c r="AC225" s="194"/>
      <c r="AD225" s="194"/>
    </row>
    <row r="226" ht="15.75" customHeight="1">
      <c r="A226" s="194"/>
      <c r="B226" s="194"/>
      <c r="C226" s="194"/>
      <c r="D226" s="395"/>
      <c r="E226" s="22"/>
      <c r="F226" s="22"/>
      <c r="G226" s="22"/>
      <c r="H226" s="22"/>
      <c r="I226" s="22"/>
      <c r="J226" s="396"/>
      <c r="K226" s="397"/>
      <c r="L226" s="22"/>
      <c r="M226" s="397"/>
      <c r="N226" s="22"/>
      <c r="O226" s="398"/>
      <c r="P226" s="22"/>
      <c r="Q226" s="397"/>
      <c r="R226" s="22"/>
      <c r="S226" s="22"/>
      <c r="T226" s="22"/>
      <c r="U226" s="22"/>
      <c r="V226" s="156"/>
      <c r="W226" s="194"/>
      <c r="X226" s="194"/>
      <c r="Y226" s="194"/>
      <c r="Z226" s="194"/>
      <c r="AA226" s="194"/>
      <c r="AB226" s="194"/>
      <c r="AC226" s="194"/>
      <c r="AD226" s="194"/>
    </row>
    <row r="227" ht="15.75" customHeight="1">
      <c r="A227" s="194"/>
      <c r="B227" s="194"/>
      <c r="C227" s="194"/>
      <c r="D227" s="391"/>
      <c r="J227" s="392"/>
      <c r="K227" s="393"/>
      <c r="L227" s="22"/>
      <c r="M227" s="393"/>
      <c r="N227" s="22"/>
      <c r="O227" s="394"/>
      <c r="P227" s="22"/>
      <c r="Q227" s="393"/>
      <c r="R227" s="22"/>
      <c r="S227" s="22"/>
      <c r="T227" s="22"/>
      <c r="U227" s="22"/>
      <c r="V227" s="156"/>
      <c r="W227" s="194"/>
      <c r="X227" s="194"/>
      <c r="Y227" s="194"/>
      <c r="Z227" s="194"/>
      <c r="AA227" s="194"/>
      <c r="AB227" s="194"/>
      <c r="AC227" s="194"/>
      <c r="AD227" s="194"/>
    </row>
    <row r="228" ht="15.75" customHeight="1">
      <c r="A228" s="194"/>
      <c r="B228" s="194"/>
      <c r="C228" s="194"/>
      <c r="D228" s="395"/>
      <c r="E228" s="22"/>
      <c r="F228" s="22"/>
      <c r="G228" s="22"/>
      <c r="H228" s="22"/>
      <c r="I228" s="22"/>
      <c r="J228" s="396"/>
      <c r="K228" s="397"/>
      <c r="L228" s="22"/>
      <c r="M228" s="397"/>
      <c r="N228" s="22"/>
      <c r="O228" s="398"/>
      <c r="P228" s="22"/>
      <c r="Q228" s="397"/>
      <c r="R228" s="22"/>
      <c r="S228" s="22"/>
      <c r="T228" s="22"/>
      <c r="U228" s="22"/>
      <c r="V228" s="156"/>
      <c r="W228" s="194"/>
      <c r="X228" s="194"/>
      <c r="Y228" s="194"/>
      <c r="Z228" s="194"/>
      <c r="AA228" s="194"/>
      <c r="AB228" s="194"/>
      <c r="AC228" s="194"/>
      <c r="AD228" s="194"/>
    </row>
    <row r="229" ht="15.75" customHeight="1">
      <c r="A229" s="194"/>
      <c r="B229" s="194"/>
      <c r="C229" s="194"/>
      <c r="D229" s="391"/>
      <c r="J229" s="392"/>
      <c r="K229" s="393"/>
      <c r="L229" s="22"/>
      <c r="M229" s="393"/>
      <c r="N229" s="22"/>
      <c r="O229" s="394"/>
      <c r="P229" s="22"/>
      <c r="Q229" s="393"/>
      <c r="R229" s="22"/>
      <c r="S229" s="22"/>
      <c r="T229" s="22"/>
      <c r="U229" s="22"/>
      <c r="V229" s="156"/>
      <c r="W229" s="194"/>
      <c r="X229" s="194"/>
      <c r="Y229" s="194"/>
      <c r="Z229" s="194"/>
      <c r="AA229" s="194"/>
      <c r="AB229" s="194"/>
      <c r="AC229" s="194"/>
      <c r="AD229" s="194"/>
    </row>
    <row r="230" ht="15.75" customHeight="1">
      <c r="A230" s="194"/>
      <c r="B230" s="194"/>
      <c r="C230" s="194"/>
      <c r="D230" s="287"/>
      <c r="E230" s="22"/>
      <c r="F230" s="22"/>
      <c r="G230" s="22"/>
      <c r="H230" s="22"/>
      <c r="I230" s="22"/>
      <c r="J230" s="396"/>
      <c r="K230" s="397"/>
      <c r="L230" s="22"/>
      <c r="M230" s="397"/>
      <c r="N230" s="22"/>
      <c r="O230" s="398"/>
      <c r="P230" s="22"/>
      <c r="Q230" s="397"/>
      <c r="R230" s="22"/>
      <c r="S230" s="22"/>
      <c r="T230" s="22"/>
      <c r="U230" s="22"/>
      <c r="V230" s="156"/>
      <c r="W230" s="194"/>
      <c r="X230" s="194"/>
      <c r="Y230" s="194"/>
      <c r="Z230" s="194"/>
      <c r="AA230" s="194"/>
      <c r="AB230" s="194"/>
      <c r="AC230" s="194"/>
      <c r="AD230" s="194"/>
    </row>
    <row r="231" ht="15.75" customHeight="1">
      <c r="A231" s="194"/>
      <c r="B231" s="194"/>
      <c r="C231" s="194"/>
      <c r="D231" s="425"/>
      <c r="E231" s="68"/>
      <c r="F231" s="68"/>
      <c r="G231" s="68"/>
      <c r="H231" s="68"/>
      <c r="I231" s="68"/>
      <c r="J231" s="426"/>
      <c r="K231" s="427"/>
      <c r="L231" s="325"/>
      <c r="M231" s="427"/>
      <c r="N231" s="325"/>
      <c r="O231" s="428"/>
      <c r="P231" s="325"/>
      <c r="Q231" s="427"/>
      <c r="R231" s="325"/>
      <c r="S231" s="325"/>
      <c r="T231" s="325"/>
      <c r="U231" s="325"/>
      <c r="V231" s="184"/>
      <c r="W231" s="194"/>
      <c r="X231" s="194"/>
      <c r="Y231" s="194"/>
      <c r="Z231" s="194"/>
      <c r="AA231" s="194"/>
      <c r="AB231" s="194"/>
      <c r="AC231" s="194"/>
      <c r="AD231" s="194"/>
    </row>
    <row r="232" ht="15.75" customHeight="1">
      <c r="A232" s="194"/>
      <c r="B232" s="194"/>
      <c r="C232" s="194"/>
      <c r="D232" s="194"/>
      <c r="E232" s="194"/>
      <c r="F232" s="194"/>
      <c r="G232" s="429"/>
      <c r="H232" s="194"/>
      <c r="I232" s="194"/>
      <c r="J232" s="194"/>
      <c r="K232" s="194"/>
      <c r="L232" s="194"/>
      <c r="M232" s="194"/>
      <c r="N232" s="194"/>
      <c r="O232" s="194"/>
      <c r="P232" s="194"/>
      <c r="Q232" s="194"/>
      <c r="R232" s="194"/>
      <c r="S232" s="194"/>
      <c r="T232" s="194"/>
      <c r="U232" s="194"/>
      <c r="V232" s="194"/>
      <c r="W232" s="194"/>
      <c r="X232" s="194"/>
      <c r="Y232" s="194"/>
      <c r="Z232" s="194"/>
      <c r="AA232" s="194"/>
      <c r="AB232" s="194"/>
      <c r="AC232" s="194"/>
      <c r="AD232" s="194"/>
    </row>
    <row r="233" ht="15.75" customHeight="1">
      <c r="A233" s="194"/>
      <c r="B233" s="194"/>
      <c r="C233" s="194"/>
      <c r="D233" s="194"/>
      <c r="E233" s="194"/>
      <c r="F233" s="194"/>
      <c r="G233" s="429"/>
      <c r="H233" s="194"/>
      <c r="I233" s="194"/>
      <c r="J233" s="194"/>
      <c r="K233" s="194"/>
      <c r="L233" s="194"/>
      <c r="M233" s="194"/>
      <c r="N233" s="194"/>
      <c r="O233" s="194"/>
      <c r="P233" s="194"/>
      <c r="Q233" s="194"/>
      <c r="R233" s="194"/>
      <c r="S233" s="194"/>
      <c r="T233" s="194"/>
      <c r="U233" s="194"/>
      <c r="V233" s="194"/>
      <c r="W233" s="194"/>
      <c r="X233" s="194"/>
      <c r="Y233" s="194"/>
      <c r="Z233" s="194"/>
      <c r="AA233" s="194"/>
      <c r="AB233" s="194"/>
      <c r="AC233" s="194"/>
      <c r="AD233" s="194"/>
    </row>
    <row r="234" ht="15.75" customHeight="1">
      <c r="A234" s="194"/>
      <c r="B234" s="194"/>
      <c r="C234" s="194"/>
      <c r="D234" s="194"/>
      <c r="E234" s="194"/>
      <c r="F234" s="194"/>
      <c r="G234" s="429"/>
      <c r="H234" s="194"/>
      <c r="I234" s="194"/>
      <c r="J234" s="194"/>
      <c r="K234" s="194"/>
      <c r="L234" s="194"/>
      <c r="M234" s="194"/>
      <c r="N234" s="194"/>
      <c r="O234" s="194"/>
      <c r="P234" s="194"/>
      <c r="Q234" s="194"/>
      <c r="R234" s="194"/>
      <c r="S234" s="194"/>
      <c r="T234" s="194"/>
      <c r="U234" s="194"/>
      <c r="V234" s="194"/>
      <c r="W234" s="194"/>
      <c r="X234" s="194"/>
      <c r="Y234" s="194"/>
      <c r="Z234" s="194"/>
      <c r="AA234" s="194"/>
      <c r="AB234" s="194"/>
      <c r="AC234" s="194"/>
      <c r="AD234" s="194"/>
    </row>
    <row r="235" ht="15.75" customHeight="1">
      <c r="A235" s="194"/>
      <c r="B235" s="194"/>
      <c r="C235" s="194"/>
      <c r="D235" s="194"/>
      <c r="E235" s="194"/>
      <c r="F235" s="194"/>
      <c r="G235" s="429"/>
      <c r="H235" s="194"/>
      <c r="I235" s="194"/>
      <c r="J235" s="194"/>
      <c r="K235" s="194"/>
      <c r="L235" s="194"/>
      <c r="M235" s="194"/>
      <c r="N235" s="194"/>
      <c r="O235" s="194"/>
      <c r="P235" s="194"/>
      <c r="Q235" s="194"/>
      <c r="R235" s="194"/>
      <c r="S235" s="194"/>
      <c r="T235" s="194"/>
      <c r="U235" s="194"/>
      <c r="V235" s="194"/>
      <c r="W235" s="194"/>
      <c r="X235" s="194"/>
      <c r="Y235" s="194"/>
      <c r="Z235" s="194"/>
      <c r="AA235" s="194"/>
      <c r="AB235" s="194"/>
      <c r="AC235" s="194"/>
      <c r="AD235" s="194"/>
    </row>
    <row r="236" ht="15.75" customHeight="1">
      <c r="A236" s="194"/>
      <c r="B236" s="194"/>
      <c r="C236" s="194"/>
      <c r="D236" s="194"/>
      <c r="E236" s="194"/>
      <c r="F236" s="194"/>
      <c r="G236" s="429"/>
      <c r="H236" s="194"/>
      <c r="I236" s="194"/>
      <c r="J236" s="194"/>
      <c r="K236" s="194"/>
      <c r="L236" s="194"/>
      <c r="M236" s="194"/>
      <c r="N236" s="194"/>
      <c r="O236" s="194"/>
      <c r="P236" s="194"/>
      <c r="Q236" s="194"/>
      <c r="R236" s="194"/>
      <c r="S236" s="194"/>
      <c r="T236" s="194"/>
      <c r="U236" s="194"/>
      <c r="V236" s="194"/>
      <c r="W236" s="194"/>
      <c r="X236" s="194"/>
      <c r="Y236" s="194"/>
      <c r="Z236" s="194"/>
      <c r="AA236" s="194"/>
      <c r="AB236" s="194"/>
      <c r="AC236" s="194"/>
      <c r="AD236" s="194"/>
    </row>
    <row r="237" ht="15.75" customHeight="1">
      <c r="A237" s="194"/>
      <c r="B237" s="194"/>
      <c r="C237" s="194"/>
      <c r="D237" s="194"/>
      <c r="E237" s="194"/>
      <c r="F237" s="194"/>
      <c r="G237" s="429"/>
      <c r="H237" s="194"/>
      <c r="I237" s="194"/>
      <c r="J237" s="194"/>
      <c r="K237" s="194"/>
      <c r="L237" s="194"/>
      <c r="M237" s="194"/>
      <c r="N237" s="194"/>
      <c r="O237" s="194"/>
      <c r="P237" s="194"/>
      <c r="Q237" s="194"/>
      <c r="R237" s="194"/>
      <c r="S237" s="194"/>
      <c r="T237" s="194"/>
      <c r="U237" s="194"/>
      <c r="V237" s="194"/>
      <c r="W237" s="194"/>
      <c r="X237" s="194"/>
      <c r="Y237" s="194"/>
      <c r="Z237" s="194"/>
      <c r="AA237" s="194"/>
      <c r="AB237" s="194"/>
      <c r="AC237" s="194"/>
      <c r="AD237" s="194"/>
    </row>
    <row r="238" ht="15.75" customHeight="1">
      <c r="A238" s="194"/>
      <c r="B238" s="194"/>
      <c r="C238" s="194"/>
      <c r="D238" s="194"/>
      <c r="E238" s="194"/>
      <c r="F238" s="194"/>
      <c r="G238" s="429"/>
      <c r="H238" s="194"/>
      <c r="I238" s="194"/>
      <c r="J238" s="194"/>
      <c r="K238" s="194"/>
      <c r="L238" s="194"/>
      <c r="M238" s="194"/>
      <c r="N238" s="194"/>
      <c r="O238" s="194"/>
      <c r="P238" s="194"/>
      <c r="Q238" s="194"/>
      <c r="R238" s="194"/>
      <c r="S238" s="194"/>
      <c r="T238" s="194"/>
      <c r="U238" s="194"/>
      <c r="V238" s="194"/>
      <c r="W238" s="194"/>
      <c r="X238" s="194"/>
      <c r="Y238" s="194"/>
      <c r="Z238" s="194"/>
      <c r="AA238" s="194"/>
      <c r="AB238" s="194"/>
      <c r="AC238" s="194"/>
      <c r="AD238" s="194"/>
    </row>
    <row r="239" ht="15.75" customHeight="1">
      <c r="A239" s="194"/>
      <c r="B239" s="194"/>
      <c r="C239" s="194"/>
      <c r="D239" s="194"/>
      <c r="E239" s="194"/>
      <c r="F239" s="194"/>
      <c r="G239" s="429"/>
      <c r="H239" s="194"/>
      <c r="I239" s="194"/>
      <c r="J239" s="194"/>
      <c r="K239" s="194"/>
      <c r="L239" s="194"/>
      <c r="M239" s="194"/>
      <c r="N239" s="194"/>
      <c r="O239" s="194"/>
      <c r="P239" s="194"/>
      <c r="Q239" s="194"/>
      <c r="R239" s="194"/>
      <c r="S239" s="194"/>
      <c r="T239" s="194"/>
      <c r="U239" s="194"/>
      <c r="V239" s="194"/>
      <c r="W239" s="194"/>
      <c r="X239" s="194"/>
      <c r="Y239" s="194"/>
      <c r="Z239" s="194"/>
      <c r="AA239" s="194"/>
      <c r="AB239" s="194"/>
      <c r="AC239" s="194"/>
      <c r="AD239" s="194"/>
    </row>
    <row r="240" ht="15.75" customHeight="1">
      <c r="A240" s="194"/>
      <c r="B240" s="194"/>
      <c r="C240" s="194"/>
      <c r="D240" s="194"/>
      <c r="E240" s="194"/>
      <c r="F240" s="194"/>
      <c r="G240" s="429"/>
      <c r="H240" s="194"/>
      <c r="I240" s="194"/>
      <c r="J240" s="194"/>
      <c r="K240" s="194"/>
      <c r="L240" s="194"/>
      <c r="M240" s="194"/>
      <c r="N240" s="194"/>
      <c r="O240" s="194"/>
      <c r="P240" s="194"/>
      <c r="Q240" s="194"/>
      <c r="R240" s="194"/>
      <c r="S240" s="194"/>
      <c r="T240" s="194"/>
      <c r="U240" s="194"/>
      <c r="V240" s="194"/>
      <c r="W240" s="194"/>
      <c r="X240" s="194"/>
      <c r="Y240" s="194"/>
      <c r="Z240" s="194"/>
      <c r="AA240" s="194"/>
      <c r="AB240" s="194"/>
      <c r="AC240" s="194"/>
      <c r="AD240" s="194"/>
    </row>
    <row r="241" ht="15.75" customHeight="1">
      <c r="A241" s="194"/>
      <c r="B241" s="194"/>
      <c r="C241" s="194"/>
      <c r="D241" s="194"/>
      <c r="E241" s="194"/>
      <c r="F241" s="194"/>
      <c r="G241" s="429"/>
      <c r="H241" s="194"/>
      <c r="I241" s="194"/>
      <c r="J241" s="194"/>
      <c r="K241" s="194"/>
      <c r="L241" s="194"/>
      <c r="M241" s="194"/>
      <c r="N241" s="194"/>
      <c r="O241" s="194"/>
      <c r="P241" s="194"/>
      <c r="Q241" s="194"/>
      <c r="R241" s="194"/>
      <c r="S241" s="194"/>
      <c r="T241" s="194"/>
      <c r="U241" s="194"/>
      <c r="V241" s="194"/>
      <c r="W241" s="194"/>
      <c r="X241" s="194"/>
      <c r="Y241" s="194"/>
      <c r="Z241" s="194"/>
      <c r="AA241" s="194"/>
      <c r="AB241" s="194"/>
      <c r="AC241" s="194"/>
      <c r="AD241" s="194"/>
    </row>
    <row r="242" ht="15.75" customHeight="1">
      <c r="A242" s="194"/>
      <c r="B242" s="194"/>
      <c r="C242" s="194"/>
      <c r="D242" s="194"/>
      <c r="E242" s="194"/>
      <c r="F242" s="194"/>
      <c r="G242" s="429"/>
      <c r="H242" s="194"/>
      <c r="I242" s="194"/>
      <c r="J242" s="194"/>
      <c r="K242" s="194"/>
      <c r="L242" s="194"/>
      <c r="M242" s="194"/>
      <c r="N242" s="194"/>
      <c r="O242" s="194"/>
      <c r="P242" s="194"/>
      <c r="Q242" s="194"/>
      <c r="R242" s="194"/>
      <c r="S242" s="194"/>
      <c r="T242" s="194"/>
      <c r="U242" s="194"/>
      <c r="V242" s="194"/>
      <c r="W242" s="194"/>
      <c r="X242" s="194"/>
      <c r="Y242" s="194"/>
      <c r="Z242" s="194"/>
      <c r="AA242" s="194"/>
      <c r="AB242" s="194"/>
      <c r="AC242" s="194"/>
      <c r="AD242" s="194"/>
    </row>
    <row r="243" ht="15.75" customHeight="1">
      <c r="A243" s="194"/>
      <c r="B243" s="194"/>
      <c r="C243" s="194"/>
      <c r="D243" s="194"/>
      <c r="E243" s="194"/>
      <c r="F243" s="194"/>
      <c r="G243" s="429"/>
      <c r="H243" s="194"/>
      <c r="I243" s="194"/>
      <c r="J243" s="194"/>
      <c r="K243" s="194"/>
      <c r="L243" s="194"/>
      <c r="M243" s="194"/>
      <c r="N243" s="194"/>
      <c r="O243" s="194"/>
      <c r="P243" s="194"/>
      <c r="Q243" s="194"/>
      <c r="R243" s="194"/>
      <c r="S243" s="194"/>
      <c r="T243" s="194"/>
      <c r="U243" s="194"/>
      <c r="V243" s="194"/>
      <c r="W243" s="194"/>
      <c r="X243" s="194"/>
      <c r="Y243" s="194"/>
      <c r="Z243" s="194"/>
      <c r="AA243" s="194"/>
      <c r="AB243" s="194"/>
      <c r="AC243" s="194"/>
      <c r="AD243" s="194"/>
    </row>
    <row r="244" ht="15.75" customHeight="1">
      <c r="A244" s="194"/>
      <c r="B244" s="194"/>
      <c r="C244" s="194"/>
      <c r="D244" s="194"/>
      <c r="E244" s="194"/>
      <c r="F244" s="194"/>
      <c r="G244" s="429"/>
      <c r="H244" s="194"/>
      <c r="I244" s="194"/>
      <c r="J244" s="194"/>
      <c r="K244" s="194"/>
      <c r="L244" s="194"/>
      <c r="M244" s="194"/>
      <c r="N244" s="194"/>
      <c r="O244" s="194"/>
      <c r="P244" s="194"/>
      <c r="Q244" s="194"/>
      <c r="R244" s="194"/>
      <c r="S244" s="194"/>
      <c r="T244" s="194"/>
      <c r="U244" s="194"/>
      <c r="V244" s="194"/>
      <c r="W244" s="194"/>
      <c r="X244" s="194"/>
      <c r="Y244" s="194"/>
      <c r="Z244" s="194"/>
      <c r="AA244" s="194"/>
      <c r="AB244" s="194"/>
      <c r="AC244" s="194"/>
      <c r="AD244" s="194"/>
    </row>
    <row r="245" ht="15.75" customHeight="1">
      <c r="A245" s="194"/>
      <c r="B245" s="194"/>
      <c r="C245" s="194"/>
      <c r="D245" s="194"/>
      <c r="E245" s="194"/>
      <c r="F245" s="194"/>
      <c r="G245" s="429"/>
      <c r="H245" s="194"/>
      <c r="I245" s="194"/>
      <c r="J245" s="194"/>
      <c r="K245" s="194"/>
      <c r="L245" s="194"/>
      <c r="M245" s="194"/>
      <c r="N245" s="194"/>
      <c r="O245" s="194"/>
      <c r="P245" s="194"/>
      <c r="Q245" s="194"/>
      <c r="R245" s="194"/>
      <c r="S245" s="194"/>
      <c r="T245" s="194"/>
      <c r="U245" s="194"/>
      <c r="V245" s="194"/>
      <c r="W245" s="194"/>
      <c r="X245" s="194"/>
      <c r="Y245" s="194"/>
      <c r="Z245" s="194"/>
      <c r="AA245" s="194"/>
      <c r="AB245" s="194"/>
      <c r="AC245" s="194"/>
      <c r="AD245" s="194"/>
    </row>
    <row r="246" ht="15.75" customHeight="1">
      <c r="A246" s="194"/>
      <c r="B246" s="194"/>
      <c r="C246" s="194"/>
      <c r="D246" s="194"/>
      <c r="E246" s="194"/>
      <c r="F246" s="194"/>
      <c r="G246" s="429"/>
      <c r="H246" s="194"/>
      <c r="I246" s="194"/>
      <c r="J246" s="194"/>
      <c r="K246" s="194"/>
      <c r="L246" s="194"/>
      <c r="M246" s="194"/>
      <c r="N246" s="194"/>
      <c r="O246" s="194"/>
      <c r="P246" s="194"/>
      <c r="Q246" s="194"/>
      <c r="R246" s="194"/>
      <c r="S246" s="194"/>
      <c r="T246" s="194"/>
      <c r="U246" s="194"/>
      <c r="V246" s="194"/>
      <c r="W246" s="194"/>
      <c r="X246" s="194"/>
      <c r="Y246" s="194"/>
      <c r="Z246" s="194"/>
      <c r="AA246" s="194"/>
      <c r="AB246" s="194"/>
      <c r="AC246" s="194"/>
      <c r="AD246" s="194"/>
    </row>
    <row r="247" ht="15.75" customHeight="1">
      <c r="A247" s="194"/>
      <c r="B247" s="194"/>
      <c r="C247" s="194"/>
      <c r="D247" s="194"/>
      <c r="E247" s="194"/>
      <c r="F247" s="194"/>
      <c r="G247" s="429"/>
      <c r="H247" s="194"/>
      <c r="I247" s="194"/>
      <c r="J247" s="194"/>
      <c r="K247" s="194"/>
      <c r="L247" s="194"/>
      <c r="M247" s="194"/>
      <c r="N247" s="194"/>
      <c r="O247" s="194"/>
      <c r="P247" s="194"/>
      <c r="Q247" s="194"/>
      <c r="R247" s="194"/>
      <c r="S247" s="194"/>
      <c r="T247" s="194"/>
      <c r="U247" s="194"/>
      <c r="V247" s="194"/>
      <c r="W247" s="194"/>
      <c r="X247" s="194"/>
      <c r="Y247" s="194"/>
      <c r="Z247" s="194"/>
      <c r="AA247" s="194"/>
      <c r="AB247" s="194"/>
      <c r="AC247" s="194"/>
      <c r="AD247" s="194"/>
    </row>
    <row r="248" ht="15.75" customHeight="1">
      <c r="A248" s="194"/>
      <c r="B248" s="194"/>
      <c r="C248" s="194"/>
      <c r="D248" s="194"/>
      <c r="E248" s="194"/>
      <c r="F248" s="194"/>
      <c r="G248" s="429"/>
      <c r="H248" s="194"/>
      <c r="I248" s="194"/>
      <c r="J248" s="194"/>
      <c r="K248" s="194"/>
      <c r="L248" s="194"/>
      <c r="M248" s="194"/>
      <c r="N248" s="194"/>
      <c r="O248" s="194"/>
      <c r="P248" s="194"/>
      <c r="Q248" s="194"/>
      <c r="R248" s="194"/>
      <c r="S248" s="194"/>
      <c r="T248" s="194"/>
      <c r="U248" s="194"/>
      <c r="V248" s="194"/>
      <c r="W248" s="194"/>
      <c r="X248" s="194"/>
      <c r="Y248" s="194"/>
      <c r="Z248" s="194"/>
      <c r="AA248" s="194"/>
      <c r="AB248" s="194"/>
      <c r="AC248" s="194"/>
      <c r="AD248" s="194"/>
    </row>
    <row r="249" ht="15.75" customHeight="1">
      <c r="A249" s="194"/>
      <c r="B249" s="194"/>
      <c r="C249" s="194"/>
      <c r="D249" s="194"/>
      <c r="E249" s="194"/>
      <c r="F249" s="194"/>
      <c r="G249" s="429"/>
      <c r="H249" s="194"/>
      <c r="I249" s="194"/>
      <c r="J249" s="194"/>
      <c r="K249" s="194"/>
      <c r="L249" s="194"/>
      <c r="M249" s="194"/>
      <c r="N249" s="194"/>
      <c r="O249" s="194"/>
      <c r="P249" s="194"/>
      <c r="Q249" s="194"/>
      <c r="R249" s="194"/>
      <c r="S249" s="194"/>
      <c r="T249" s="194"/>
      <c r="U249" s="194"/>
      <c r="V249" s="194"/>
      <c r="W249" s="194"/>
      <c r="X249" s="194"/>
      <c r="Y249" s="194"/>
      <c r="Z249" s="194"/>
      <c r="AA249" s="194"/>
      <c r="AB249" s="194"/>
      <c r="AC249" s="194"/>
      <c r="AD249" s="194"/>
    </row>
    <row r="250" ht="15.75" customHeight="1">
      <c r="A250" s="194"/>
      <c r="B250" s="194"/>
      <c r="C250" s="194"/>
      <c r="D250" s="194"/>
      <c r="E250" s="194"/>
      <c r="F250" s="194"/>
      <c r="G250" s="429"/>
      <c r="H250" s="194"/>
      <c r="I250" s="194"/>
      <c r="J250" s="194"/>
      <c r="K250" s="194"/>
      <c r="L250" s="194"/>
      <c r="M250" s="194"/>
      <c r="N250" s="194"/>
      <c r="O250" s="194"/>
      <c r="P250" s="194"/>
      <c r="Q250" s="194"/>
      <c r="R250" s="194"/>
      <c r="S250" s="194"/>
      <c r="T250" s="194"/>
      <c r="U250" s="194"/>
      <c r="V250" s="194"/>
      <c r="W250" s="194"/>
      <c r="X250" s="194"/>
      <c r="Y250" s="194"/>
      <c r="Z250" s="194"/>
      <c r="AA250" s="194"/>
      <c r="AB250" s="194"/>
      <c r="AC250" s="194"/>
      <c r="AD250" s="194"/>
    </row>
    <row r="251" ht="15.75" customHeight="1">
      <c r="A251" s="194"/>
      <c r="B251" s="194"/>
      <c r="C251" s="194"/>
      <c r="D251" s="194"/>
      <c r="E251" s="194"/>
      <c r="F251" s="194"/>
      <c r="G251" s="429"/>
      <c r="H251" s="194"/>
      <c r="I251" s="194"/>
      <c r="J251" s="194"/>
      <c r="K251" s="194"/>
      <c r="L251" s="194"/>
      <c r="M251" s="194"/>
      <c r="N251" s="194"/>
      <c r="O251" s="194"/>
      <c r="P251" s="194"/>
      <c r="Q251" s="194"/>
      <c r="R251" s="194"/>
      <c r="S251" s="194"/>
      <c r="T251" s="194"/>
      <c r="U251" s="194"/>
      <c r="V251" s="194"/>
      <c r="W251" s="194"/>
      <c r="X251" s="194"/>
      <c r="Y251" s="194"/>
      <c r="Z251" s="194"/>
      <c r="AA251" s="194"/>
      <c r="AB251" s="194"/>
      <c r="AC251" s="194"/>
      <c r="AD251" s="194"/>
    </row>
    <row r="252" ht="15.75" customHeight="1">
      <c r="A252" s="194"/>
      <c r="B252" s="194"/>
      <c r="C252" s="194"/>
      <c r="D252" s="194"/>
      <c r="E252" s="194"/>
      <c r="F252" s="194"/>
      <c r="G252" s="429"/>
      <c r="H252" s="194"/>
      <c r="I252" s="194"/>
      <c r="J252" s="194"/>
      <c r="K252" s="194"/>
      <c r="L252" s="194"/>
      <c r="M252" s="194"/>
      <c r="N252" s="194"/>
      <c r="O252" s="194"/>
      <c r="P252" s="194"/>
      <c r="Q252" s="194"/>
      <c r="R252" s="194"/>
      <c r="S252" s="194"/>
      <c r="T252" s="194"/>
      <c r="U252" s="194"/>
      <c r="V252" s="194"/>
      <c r="W252" s="194"/>
      <c r="X252" s="194"/>
      <c r="Y252" s="194"/>
      <c r="Z252" s="194"/>
      <c r="AA252" s="194"/>
      <c r="AB252" s="194"/>
      <c r="AC252" s="194"/>
      <c r="AD252" s="194"/>
    </row>
    <row r="253" ht="15.75" customHeight="1">
      <c r="A253" s="194"/>
      <c r="B253" s="194"/>
      <c r="C253" s="194"/>
      <c r="D253" s="194"/>
      <c r="E253" s="194"/>
      <c r="F253" s="194"/>
      <c r="G253" s="429"/>
      <c r="H253" s="194"/>
      <c r="I253" s="194"/>
      <c r="J253" s="194"/>
      <c r="K253" s="194"/>
      <c r="L253" s="194"/>
      <c r="M253" s="194"/>
      <c r="N253" s="194"/>
      <c r="O253" s="194"/>
      <c r="P253" s="194"/>
      <c r="Q253" s="194"/>
      <c r="R253" s="194"/>
      <c r="S253" s="194"/>
      <c r="T253" s="194"/>
      <c r="U253" s="194"/>
      <c r="V253" s="194"/>
      <c r="W253" s="194"/>
      <c r="X253" s="194"/>
      <c r="Y253" s="194"/>
      <c r="Z253" s="194"/>
      <c r="AA253" s="194"/>
      <c r="AB253" s="194"/>
      <c r="AC253" s="194"/>
      <c r="AD253" s="194"/>
    </row>
    <row r="254" ht="15.75" customHeight="1">
      <c r="A254" s="194"/>
      <c r="B254" s="194"/>
      <c r="C254" s="194"/>
      <c r="D254" s="194"/>
      <c r="E254" s="194"/>
      <c r="F254" s="194"/>
      <c r="G254" s="429"/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4"/>
      <c r="S254" s="194"/>
      <c r="T254" s="194"/>
      <c r="U254" s="194"/>
      <c r="V254" s="194"/>
      <c r="W254" s="194"/>
      <c r="X254" s="194"/>
      <c r="Y254" s="194"/>
      <c r="Z254" s="194"/>
      <c r="AA254" s="194"/>
      <c r="AB254" s="194"/>
      <c r="AC254" s="194"/>
      <c r="AD254" s="194"/>
    </row>
    <row r="255" ht="15.75" customHeight="1">
      <c r="A255" s="194"/>
      <c r="B255" s="194"/>
      <c r="C255" s="194"/>
      <c r="D255" s="194"/>
      <c r="E255" s="194"/>
      <c r="F255" s="194"/>
      <c r="G255" s="429"/>
      <c r="H255" s="194"/>
      <c r="I255" s="194"/>
      <c r="J255" s="194"/>
      <c r="K255" s="194"/>
      <c r="L255" s="194"/>
      <c r="M255" s="194"/>
      <c r="N255" s="194"/>
      <c r="O255" s="194"/>
      <c r="P255" s="194"/>
      <c r="Q255" s="194"/>
      <c r="R255" s="194"/>
      <c r="S255" s="194"/>
      <c r="T255" s="194"/>
      <c r="U255" s="194"/>
      <c r="V255" s="194"/>
      <c r="W255" s="194"/>
      <c r="X255" s="194"/>
      <c r="Y255" s="194"/>
      <c r="Z255" s="194"/>
      <c r="AA255" s="194"/>
      <c r="AB255" s="194"/>
      <c r="AC255" s="194"/>
      <c r="AD255" s="194"/>
    </row>
    <row r="256" ht="15.75" customHeight="1">
      <c r="A256" s="194"/>
      <c r="B256" s="194"/>
      <c r="C256" s="194"/>
      <c r="D256" s="194"/>
      <c r="E256" s="194"/>
      <c r="F256" s="194"/>
      <c r="G256" s="429"/>
      <c r="H256" s="194"/>
      <c r="I256" s="194"/>
      <c r="J256" s="194"/>
      <c r="K256" s="194"/>
      <c r="L256" s="194"/>
      <c r="M256" s="194"/>
      <c r="N256" s="194"/>
      <c r="O256" s="194"/>
      <c r="P256" s="194"/>
      <c r="Q256" s="194"/>
      <c r="R256" s="194"/>
      <c r="S256" s="194"/>
      <c r="T256" s="194"/>
      <c r="U256" s="194"/>
      <c r="V256" s="194"/>
      <c r="W256" s="194"/>
      <c r="X256" s="194"/>
      <c r="Y256" s="194"/>
      <c r="Z256" s="194"/>
      <c r="AA256" s="194"/>
      <c r="AB256" s="194"/>
      <c r="AC256" s="194"/>
      <c r="AD256" s="194"/>
    </row>
    <row r="257" ht="15.75" customHeight="1">
      <c r="A257" s="194"/>
      <c r="B257" s="194"/>
      <c r="C257" s="194"/>
      <c r="D257" s="194"/>
      <c r="E257" s="194"/>
      <c r="F257" s="194"/>
      <c r="G257" s="429"/>
      <c r="H257" s="194"/>
      <c r="I257" s="194"/>
      <c r="J257" s="194"/>
      <c r="K257" s="194"/>
      <c r="L257" s="194"/>
      <c r="M257" s="194"/>
      <c r="N257" s="194"/>
      <c r="O257" s="194"/>
      <c r="P257" s="194"/>
      <c r="Q257" s="194"/>
      <c r="R257" s="194"/>
      <c r="S257" s="194"/>
      <c r="T257" s="194"/>
      <c r="U257" s="194"/>
      <c r="V257" s="194"/>
      <c r="W257" s="194"/>
      <c r="X257" s="194"/>
      <c r="Y257" s="194"/>
      <c r="Z257" s="194"/>
      <c r="AA257" s="194"/>
      <c r="AB257" s="194"/>
      <c r="AC257" s="194"/>
      <c r="AD257" s="194"/>
    </row>
    <row r="258" ht="15.75" customHeight="1">
      <c r="A258" s="194"/>
      <c r="B258" s="194"/>
      <c r="C258" s="194"/>
      <c r="D258" s="194"/>
      <c r="E258" s="194"/>
      <c r="F258" s="194"/>
      <c r="G258" s="429"/>
      <c r="H258" s="194"/>
      <c r="I258" s="194"/>
      <c r="J258" s="194"/>
      <c r="K258" s="194"/>
      <c r="L258" s="194"/>
      <c r="M258" s="194"/>
      <c r="N258" s="194"/>
      <c r="O258" s="194"/>
      <c r="P258" s="194"/>
      <c r="Q258" s="194"/>
      <c r="R258" s="194"/>
      <c r="S258" s="194"/>
      <c r="T258" s="194"/>
      <c r="U258" s="194"/>
      <c r="V258" s="194"/>
      <c r="W258" s="194"/>
      <c r="X258" s="194"/>
      <c r="Y258" s="194"/>
      <c r="Z258" s="194"/>
      <c r="AA258" s="194"/>
      <c r="AB258" s="194"/>
      <c r="AC258" s="194"/>
      <c r="AD258" s="194"/>
    </row>
    <row r="259" ht="15.75" customHeight="1">
      <c r="A259" s="194"/>
      <c r="B259" s="194"/>
      <c r="C259" s="194"/>
      <c r="D259" s="194"/>
      <c r="E259" s="194"/>
      <c r="F259" s="194"/>
      <c r="G259" s="429"/>
      <c r="H259" s="194"/>
      <c r="I259" s="194"/>
      <c r="J259" s="194"/>
      <c r="K259" s="194"/>
      <c r="L259" s="194"/>
      <c r="M259" s="194"/>
      <c r="N259" s="194"/>
      <c r="O259" s="194"/>
      <c r="P259" s="194"/>
      <c r="Q259" s="194"/>
      <c r="R259" s="194"/>
      <c r="S259" s="194"/>
      <c r="T259" s="194"/>
      <c r="U259" s="194"/>
      <c r="V259" s="194"/>
      <c r="W259" s="194"/>
      <c r="X259" s="194"/>
      <c r="Y259" s="194"/>
      <c r="Z259" s="194"/>
      <c r="AA259" s="194"/>
      <c r="AB259" s="194"/>
      <c r="AC259" s="194"/>
      <c r="AD259" s="194"/>
    </row>
    <row r="260" ht="15.75" customHeight="1">
      <c r="A260" s="194"/>
      <c r="B260" s="194"/>
      <c r="C260" s="194"/>
      <c r="D260" s="194"/>
      <c r="E260" s="194"/>
      <c r="F260" s="194"/>
      <c r="G260" s="429"/>
      <c r="H260" s="194"/>
      <c r="I260" s="194"/>
      <c r="J260" s="194"/>
      <c r="K260" s="194"/>
      <c r="L260" s="194"/>
      <c r="M260" s="194"/>
      <c r="N260" s="194"/>
      <c r="O260" s="194"/>
      <c r="P260" s="194"/>
      <c r="Q260" s="194"/>
      <c r="R260" s="194"/>
      <c r="S260" s="194"/>
      <c r="T260" s="194"/>
      <c r="U260" s="194"/>
      <c r="V260" s="194"/>
      <c r="W260" s="194"/>
      <c r="X260" s="194"/>
      <c r="Y260" s="194"/>
      <c r="Z260" s="194"/>
      <c r="AA260" s="194"/>
      <c r="AB260" s="194"/>
      <c r="AC260" s="194"/>
      <c r="AD260" s="194"/>
    </row>
    <row r="261" ht="15.75" customHeight="1">
      <c r="A261" s="194"/>
      <c r="B261" s="194"/>
      <c r="C261" s="194"/>
      <c r="D261" s="194"/>
      <c r="E261" s="194"/>
      <c r="F261" s="194"/>
      <c r="G261" s="429"/>
      <c r="H261" s="194"/>
      <c r="I261" s="194"/>
      <c r="J261" s="194"/>
      <c r="K261" s="194"/>
      <c r="L261" s="194"/>
      <c r="M261" s="194"/>
      <c r="N261" s="194"/>
      <c r="O261" s="194"/>
      <c r="P261" s="194"/>
      <c r="Q261" s="194"/>
      <c r="R261" s="194"/>
      <c r="S261" s="194"/>
      <c r="T261" s="194"/>
      <c r="U261" s="194"/>
      <c r="V261" s="194"/>
      <c r="W261" s="194"/>
      <c r="X261" s="194"/>
      <c r="Y261" s="194"/>
      <c r="Z261" s="194"/>
      <c r="AA261" s="194"/>
      <c r="AB261" s="194"/>
      <c r="AC261" s="194"/>
      <c r="AD261" s="194"/>
    </row>
    <row r="262" ht="15.75" customHeight="1">
      <c r="A262" s="194"/>
      <c r="B262" s="194"/>
      <c r="C262" s="194"/>
      <c r="D262" s="194"/>
      <c r="E262" s="194"/>
      <c r="F262" s="194"/>
      <c r="G262" s="429"/>
      <c r="H262" s="194"/>
      <c r="I262" s="194"/>
      <c r="J262" s="194"/>
      <c r="K262" s="194"/>
      <c r="L262" s="194"/>
      <c r="M262" s="194"/>
      <c r="N262" s="194"/>
      <c r="O262" s="194"/>
      <c r="P262" s="194"/>
      <c r="Q262" s="194"/>
      <c r="R262" s="194"/>
      <c r="S262" s="194"/>
      <c r="T262" s="194"/>
      <c r="U262" s="194"/>
      <c r="V262" s="194"/>
      <c r="W262" s="194"/>
      <c r="X262" s="194"/>
      <c r="Y262" s="194"/>
      <c r="Z262" s="194"/>
      <c r="AA262" s="194"/>
      <c r="AB262" s="194"/>
      <c r="AC262" s="194"/>
      <c r="AD262" s="194"/>
    </row>
    <row r="263" ht="15.75" customHeight="1">
      <c r="A263" s="194"/>
      <c r="B263" s="194"/>
      <c r="C263" s="194"/>
      <c r="D263" s="194"/>
      <c r="E263" s="194"/>
      <c r="F263" s="194"/>
      <c r="G263" s="429"/>
      <c r="H263" s="194"/>
      <c r="I263" s="194"/>
      <c r="J263" s="194"/>
      <c r="K263" s="194"/>
      <c r="L263" s="194"/>
      <c r="M263" s="194"/>
      <c r="N263" s="194"/>
      <c r="O263" s="194"/>
      <c r="P263" s="194"/>
      <c r="Q263" s="194"/>
      <c r="R263" s="194"/>
      <c r="S263" s="194"/>
      <c r="T263" s="194"/>
      <c r="U263" s="194"/>
      <c r="V263" s="194"/>
      <c r="W263" s="194"/>
      <c r="X263" s="194"/>
      <c r="Y263" s="194"/>
      <c r="Z263" s="194"/>
      <c r="AA263" s="194"/>
      <c r="AB263" s="194"/>
      <c r="AC263" s="194"/>
      <c r="AD263" s="194"/>
    </row>
    <row r="264" ht="15.75" customHeight="1">
      <c r="A264" s="194"/>
      <c r="B264" s="194"/>
      <c r="C264" s="194"/>
      <c r="D264" s="194"/>
      <c r="E264" s="194"/>
      <c r="F264" s="194"/>
      <c r="G264" s="429"/>
      <c r="H264" s="194"/>
      <c r="I264" s="194"/>
      <c r="J264" s="194"/>
      <c r="K264" s="194"/>
      <c r="L264" s="194"/>
      <c r="M264" s="194"/>
      <c r="N264" s="194"/>
      <c r="O264" s="194"/>
      <c r="P264" s="194"/>
      <c r="Q264" s="194"/>
      <c r="R264" s="194"/>
      <c r="S264" s="194"/>
      <c r="T264" s="194"/>
      <c r="U264" s="194"/>
      <c r="V264" s="194"/>
      <c r="W264" s="194"/>
      <c r="X264" s="194"/>
      <c r="Y264" s="194"/>
      <c r="Z264" s="194"/>
      <c r="AA264" s="194"/>
      <c r="AB264" s="194"/>
      <c r="AC264" s="194"/>
      <c r="AD264" s="194"/>
    </row>
    <row r="265" ht="15.75" customHeight="1">
      <c r="A265" s="194"/>
      <c r="B265" s="194"/>
      <c r="C265" s="194"/>
      <c r="D265" s="194"/>
      <c r="E265" s="194"/>
      <c r="F265" s="194"/>
      <c r="G265" s="429"/>
      <c r="H265" s="194"/>
      <c r="I265" s="194"/>
      <c r="J265" s="194"/>
      <c r="K265" s="194"/>
      <c r="L265" s="194"/>
      <c r="M265" s="194"/>
      <c r="N265" s="194"/>
      <c r="O265" s="194"/>
      <c r="P265" s="194"/>
      <c r="Q265" s="194"/>
      <c r="R265" s="194"/>
      <c r="S265" s="194"/>
      <c r="T265" s="194"/>
      <c r="U265" s="194"/>
      <c r="V265" s="194"/>
      <c r="W265" s="194"/>
      <c r="X265" s="194"/>
      <c r="Y265" s="194"/>
      <c r="Z265" s="194"/>
      <c r="AA265" s="194"/>
      <c r="AB265" s="194"/>
      <c r="AC265" s="194"/>
      <c r="AD265" s="194"/>
    </row>
    <row r="266" ht="15.75" customHeight="1">
      <c r="A266" s="194"/>
      <c r="B266" s="194"/>
      <c r="C266" s="194"/>
      <c r="D266" s="194"/>
      <c r="E266" s="194"/>
      <c r="F266" s="194"/>
      <c r="G266" s="429"/>
      <c r="H266" s="194"/>
      <c r="I266" s="194"/>
      <c r="J266" s="194"/>
      <c r="K266" s="194"/>
      <c r="L266" s="194"/>
      <c r="M266" s="194"/>
      <c r="N266" s="194"/>
      <c r="O266" s="194"/>
      <c r="P266" s="194"/>
      <c r="Q266" s="194"/>
      <c r="R266" s="194"/>
      <c r="S266" s="194"/>
      <c r="T266" s="194"/>
      <c r="U266" s="194"/>
      <c r="V266" s="194"/>
      <c r="W266" s="194"/>
      <c r="X266" s="194"/>
      <c r="Y266" s="194"/>
      <c r="Z266" s="194"/>
      <c r="AA266" s="194"/>
      <c r="AB266" s="194"/>
      <c r="AC266" s="194"/>
      <c r="AD266" s="194"/>
    </row>
    <row r="267" ht="15.75" customHeight="1">
      <c r="A267" s="194"/>
      <c r="B267" s="194"/>
      <c r="C267" s="194"/>
      <c r="D267" s="194"/>
      <c r="E267" s="194"/>
      <c r="F267" s="194"/>
      <c r="G267" s="429"/>
      <c r="H267" s="194"/>
      <c r="I267" s="194"/>
      <c r="J267" s="194"/>
      <c r="K267" s="194"/>
      <c r="L267" s="194"/>
      <c r="M267" s="194"/>
      <c r="N267" s="194"/>
      <c r="O267" s="194"/>
      <c r="P267" s="194"/>
      <c r="Q267" s="194"/>
      <c r="R267" s="194"/>
      <c r="S267" s="194"/>
      <c r="T267" s="194"/>
      <c r="U267" s="194"/>
      <c r="V267" s="194"/>
      <c r="W267" s="194"/>
      <c r="X267" s="194"/>
      <c r="Y267" s="194"/>
      <c r="Z267" s="194"/>
      <c r="AA267" s="194"/>
      <c r="AB267" s="194"/>
      <c r="AC267" s="194"/>
      <c r="AD267" s="194"/>
    </row>
    <row r="268" ht="15.75" customHeight="1">
      <c r="A268" s="194"/>
      <c r="B268" s="194"/>
      <c r="C268" s="194"/>
      <c r="D268" s="194"/>
      <c r="E268" s="194"/>
      <c r="F268" s="194"/>
      <c r="G268" s="429"/>
      <c r="H268" s="194"/>
      <c r="I268" s="194"/>
      <c r="J268" s="194"/>
      <c r="K268" s="194"/>
      <c r="L268" s="194"/>
      <c r="M268" s="194"/>
      <c r="N268" s="194"/>
      <c r="O268" s="194"/>
      <c r="P268" s="194"/>
      <c r="Q268" s="194"/>
      <c r="R268" s="194"/>
      <c r="S268" s="194"/>
      <c r="T268" s="194"/>
      <c r="U268" s="194"/>
      <c r="V268" s="194"/>
      <c r="W268" s="194"/>
      <c r="X268" s="194"/>
      <c r="Y268" s="194"/>
      <c r="Z268" s="194"/>
      <c r="AA268" s="194"/>
      <c r="AB268" s="194"/>
      <c r="AC268" s="194"/>
      <c r="AD268" s="194"/>
    </row>
    <row r="269" ht="15.75" customHeight="1">
      <c r="A269" s="194"/>
      <c r="B269" s="194"/>
      <c r="C269" s="194"/>
      <c r="D269" s="194"/>
      <c r="E269" s="194"/>
      <c r="F269" s="194"/>
      <c r="G269" s="429"/>
      <c r="H269" s="194"/>
      <c r="I269" s="194"/>
      <c r="J269" s="194"/>
      <c r="K269" s="194"/>
      <c r="L269" s="194"/>
      <c r="M269" s="194"/>
      <c r="N269" s="194"/>
      <c r="O269" s="194"/>
      <c r="P269" s="194"/>
      <c r="Q269" s="194"/>
      <c r="R269" s="194"/>
      <c r="S269" s="194"/>
      <c r="T269" s="194"/>
      <c r="U269" s="194"/>
      <c r="V269" s="194"/>
      <c r="W269" s="194"/>
      <c r="X269" s="194"/>
      <c r="Y269" s="194"/>
      <c r="Z269" s="194"/>
      <c r="AA269" s="194"/>
      <c r="AB269" s="194"/>
      <c r="AC269" s="194"/>
      <c r="AD269" s="194"/>
    </row>
    <row r="270" ht="15.75" customHeight="1">
      <c r="A270" s="194"/>
      <c r="B270" s="194"/>
      <c r="C270" s="194"/>
      <c r="D270" s="194"/>
      <c r="E270" s="194"/>
      <c r="F270" s="194"/>
      <c r="G270" s="429"/>
      <c r="H270" s="194"/>
      <c r="I270" s="194"/>
      <c r="J270" s="194"/>
      <c r="K270" s="194"/>
      <c r="L270" s="194"/>
      <c r="M270" s="194"/>
      <c r="N270" s="194"/>
      <c r="O270" s="194"/>
      <c r="P270" s="194"/>
      <c r="Q270" s="194"/>
      <c r="R270" s="194"/>
      <c r="S270" s="194"/>
      <c r="T270" s="194"/>
      <c r="U270" s="194"/>
      <c r="V270" s="194"/>
      <c r="W270" s="194"/>
      <c r="X270" s="194"/>
      <c r="Y270" s="194"/>
      <c r="Z270" s="194"/>
      <c r="AA270" s="194"/>
      <c r="AB270" s="194"/>
      <c r="AC270" s="194"/>
      <c r="AD270" s="194"/>
    </row>
    <row r="271" ht="15.75" customHeight="1">
      <c r="A271" s="194"/>
      <c r="B271" s="194"/>
      <c r="C271" s="194"/>
      <c r="D271" s="194"/>
      <c r="E271" s="194"/>
      <c r="F271" s="194"/>
      <c r="G271" s="429"/>
      <c r="H271" s="194"/>
      <c r="I271" s="194"/>
      <c r="J271" s="194"/>
      <c r="K271" s="194"/>
      <c r="L271" s="194"/>
      <c r="M271" s="194"/>
      <c r="N271" s="194"/>
      <c r="O271" s="194"/>
      <c r="P271" s="194"/>
      <c r="Q271" s="194"/>
      <c r="R271" s="194"/>
      <c r="S271" s="194"/>
      <c r="T271" s="194"/>
      <c r="U271" s="194"/>
      <c r="V271" s="194"/>
      <c r="W271" s="194"/>
      <c r="X271" s="194"/>
      <c r="Y271" s="194"/>
      <c r="Z271" s="194"/>
      <c r="AA271" s="194"/>
      <c r="AB271" s="194"/>
      <c r="AC271" s="194"/>
      <c r="AD271" s="194"/>
    </row>
    <row r="272" ht="15.75" customHeight="1">
      <c r="A272" s="194"/>
      <c r="B272" s="194"/>
      <c r="C272" s="194"/>
      <c r="D272" s="194"/>
      <c r="E272" s="194"/>
      <c r="F272" s="194"/>
      <c r="G272" s="429"/>
      <c r="H272" s="194"/>
      <c r="I272" s="194"/>
      <c r="J272" s="194"/>
      <c r="K272" s="194"/>
      <c r="L272" s="194"/>
      <c r="M272" s="194"/>
      <c r="N272" s="194"/>
      <c r="O272" s="194"/>
      <c r="P272" s="194"/>
      <c r="Q272" s="194"/>
      <c r="R272" s="194"/>
      <c r="S272" s="194"/>
      <c r="T272" s="194"/>
      <c r="U272" s="194"/>
      <c r="V272" s="194"/>
      <c r="W272" s="194"/>
      <c r="X272" s="194"/>
      <c r="Y272" s="194"/>
      <c r="Z272" s="194"/>
      <c r="AA272" s="194"/>
      <c r="AB272" s="194"/>
      <c r="AC272" s="194"/>
      <c r="AD272" s="194"/>
    </row>
    <row r="273" ht="15.75" customHeight="1">
      <c r="A273" s="194"/>
      <c r="B273" s="194"/>
      <c r="C273" s="194"/>
      <c r="D273" s="194"/>
      <c r="E273" s="194"/>
      <c r="F273" s="194"/>
      <c r="G273" s="429"/>
      <c r="H273" s="194"/>
      <c r="I273" s="194"/>
      <c r="J273" s="194"/>
      <c r="K273" s="194"/>
      <c r="L273" s="194"/>
      <c r="M273" s="194"/>
      <c r="N273" s="194"/>
      <c r="O273" s="194"/>
      <c r="P273" s="194"/>
      <c r="Q273" s="194"/>
      <c r="R273" s="194"/>
      <c r="S273" s="194"/>
      <c r="T273" s="194"/>
      <c r="U273" s="194"/>
      <c r="V273" s="194"/>
      <c r="W273" s="194"/>
      <c r="X273" s="194"/>
      <c r="Y273" s="194"/>
      <c r="Z273" s="194"/>
      <c r="AA273" s="194"/>
      <c r="AB273" s="194"/>
      <c r="AC273" s="194"/>
      <c r="AD273" s="194"/>
    </row>
    <row r="274" ht="15.75" customHeight="1">
      <c r="A274" s="194"/>
      <c r="B274" s="194"/>
      <c r="C274" s="194"/>
      <c r="D274" s="194"/>
      <c r="E274" s="194"/>
      <c r="F274" s="194"/>
      <c r="G274" s="429"/>
      <c r="H274" s="194"/>
      <c r="I274" s="194"/>
      <c r="J274" s="194"/>
      <c r="K274" s="194"/>
      <c r="L274" s="194"/>
      <c r="M274" s="194"/>
      <c r="N274" s="194"/>
      <c r="O274" s="194"/>
      <c r="P274" s="194"/>
      <c r="Q274" s="194"/>
      <c r="R274" s="194"/>
      <c r="S274" s="194"/>
      <c r="T274" s="194"/>
      <c r="U274" s="194"/>
      <c r="V274" s="194"/>
      <c r="W274" s="194"/>
      <c r="X274" s="194"/>
      <c r="Y274" s="194"/>
      <c r="Z274" s="194"/>
      <c r="AA274" s="194"/>
      <c r="AB274" s="194"/>
      <c r="AC274" s="194"/>
      <c r="AD274" s="194"/>
    </row>
    <row r="275" ht="15.75" customHeight="1">
      <c r="A275" s="194"/>
      <c r="B275" s="194"/>
      <c r="C275" s="194"/>
      <c r="D275" s="194"/>
      <c r="E275" s="194"/>
      <c r="F275" s="194"/>
      <c r="G275" s="429"/>
      <c r="H275" s="194"/>
      <c r="I275" s="194"/>
      <c r="J275" s="194"/>
      <c r="K275" s="194"/>
      <c r="L275" s="194"/>
      <c r="M275" s="194"/>
      <c r="N275" s="194"/>
      <c r="O275" s="194"/>
      <c r="P275" s="194"/>
      <c r="Q275" s="194"/>
      <c r="R275" s="194"/>
      <c r="S275" s="194"/>
      <c r="T275" s="194"/>
      <c r="U275" s="194"/>
      <c r="V275" s="194"/>
      <c r="W275" s="194"/>
      <c r="X275" s="194"/>
      <c r="Y275" s="194"/>
      <c r="Z275" s="194"/>
      <c r="AA275" s="194"/>
      <c r="AB275" s="194"/>
      <c r="AC275" s="194"/>
      <c r="AD275" s="194"/>
    </row>
    <row r="276" ht="15.75" customHeight="1">
      <c r="A276" s="194"/>
      <c r="B276" s="194"/>
      <c r="C276" s="194"/>
      <c r="D276" s="194"/>
      <c r="E276" s="194"/>
      <c r="F276" s="194"/>
      <c r="G276" s="429"/>
      <c r="H276" s="194"/>
      <c r="I276" s="194"/>
      <c r="J276" s="194"/>
      <c r="K276" s="194"/>
      <c r="L276" s="194"/>
      <c r="M276" s="194"/>
      <c r="N276" s="194"/>
      <c r="O276" s="194"/>
      <c r="P276" s="194"/>
      <c r="Q276" s="194"/>
      <c r="R276" s="194"/>
      <c r="S276" s="194"/>
      <c r="T276" s="194"/>
      <c r="U276" s="194"/>
      <c r="V276" s="194"/>
      <c r="W276" s="194"/>
      <c r="X276" s="194"/>
      <c r="Y276" s="194"/>
      <c r="Z276" s="194"/>
      <c r="AA276" s="194"/>
      <c r="AB276" s="194"/>
      <c r="AC276" s="194"/>
      <c r="AD276" s="194"/>
    </row>
    <row r="277" ht="15.75" customHeight="1">
      <c r="A277" s="194"/>
      <c r="B277" s="194"/>
      <c r="C277" s="194"/>
      <c r="D277" s="194"/>
      <c r="E277" s="194"/>
      <c r="F277" s="194"/>
      <c r="G277" s="429"/>
      <c r="H277" s="194"/>
      <c r="I277" s="194"/>
      <c r="J277" s="194"/>
      <c r="K277" s="194"/>
      <c r="L277" s="194"/>
      <c r="M277" s="194"/>
      <c r="N277" s="194"/>
      <c r="O277" s="194"/>
      <c r="P277" s="194"/>
      <c r="Q277" s="194"/>
      <c r="R277" s="194"/>
      <c r="S277" s="194"/>
      <c r="T277" s="194"/>
      <c r="U277" s="194"/>
      <c r="V277" s="194"/>
      <c r="W277" s="194"/>
      <c r="X277" s="194"/>
      <c r="Y277" s="194"/>
      <c r="Z277" s="194"/>
      <c r="AA277" s="194"/>
      <c r="AB277" s="194"/>
      <c r="AC277" s="194"/>
      <c r="AD277" s="194"/>
    </row>
    <row r="278" ht="15.75" customHeight="1">
      <c r="A278" s="194"/>
      <c r="B278" s="194"/>
      <c r="C278" s="194"/>
      <c r="D278" s="194"/>
      <c r="E278" s="194"/>
      <c r="F278" s="194"/>
      <c r="G278" s="429"/>
      <c r="H278" s="194"/>
      <c r="I278" s="194"/>
      <c r="J278" s="194"/>
      <c r="K278" s="194"/>
      <c r="L278" s="194"/>
      <c r="M278" s="194"/>
      <c r="N278" s="194"/>
      <c r="O278" s="194"/>
      <c r="P278" s="194"/>
      <c r="Q278" s="194"/>
      <c r="R278" s="194"/>
      <c r="S278" s="194"/>
      <c r="T278" s="194"/>
      <c r="U278" s="194"/>
      <c r="V278" s="194"/>
      <c r="W278" s="194"/>
      <c r="X278" s="194"/>
      <c r="Y278" s="194"/>
      <c r="Z278" s="194"/>
      <c r="AA278" s="194"/>
      <c r="AB278" s="194"/>
      <c r="AC278" s="194"/>
      <c r="AD278" s="194"/>
    </row>
    <row r="279" ht="15.75" customHeight="1">
      <c r="A279" s="194"/>
      <c r="B279" s="194"/>
      <c r="C279" s="194"/>
      <c r="D279" s="194"/>
      <c r="E279" s="194"/>
      <c r="F279" s="194"/>
      <c r="G279" s="429"/>
      <c r="H279" s="194"/>
      <c r="I279" s="194"/>
      <c r="J279" s="194"/>
      <c r="K279" s="194"/>
      <c r="L279" s="194"/>
      <c r="M279" s="194"/>
      <c r="N279" s="194"/>
      <c r="O279" s="194"/>
      <c r="P279" s="194"/>
      <c r="Q279" s="194"/>
      <c r="R279" s="194"/>
      <c r="S279" s="194"/>
      <c r="T279" s="194"/>
      <c r="U279" s="194"/>
      <c r="V279" s="194"/>
      <c r="W279" s="194"/>
      <c r="X279" s="194"/>
      <c r="Y279" s="194"/>
      <c r="Z279" s="194"/>
      <c r="AA279" s="194"/>
      <c r="AB279" s="194"/>
      <c r="AC279" s="194"/>
      <c r="AD279" s="194"/>
    </row>
    <row r="280" ht="15.75" customHeight="1">
      <c r="A280" s="194"/>
      <c r="B280" s="194"/>
      <c r="C280" s="194"/>
      <c r="D280" s="194"/>
      <c r="E280" s="194"/>
      <c r="F280" s="194"/>
      <c r="G280" s="429"/>
      <c r="H280" s="194"/>
      <c r="I280" s="194"/>
      <c r="J280" s="194"/>
      <c r="K280" s="194"/>
      <c r="L280" s="194"/>
      <c r="M280" s="194"/>
      <c r="N280" s="194"/>
      <c r="O280" s="194"/>
      <c r="P280" s="194"/>
      <c r="Q280" s="194"/>
      <c r="R280" s="194"/>
      <c r="S280" s="194"/>
      <c r="T280" s="194"/>
      <c r="U280" s="194"/>
      <c r="V280" s="194"/>
      <c r="W280" s="194"/>
      <c r="X280" s="194"/>
      <c r="Y280" s="194"/>
      <c r="Z280" s="194"/>
      <c r="AA280" s="194"/>
      <c r="AB280" s="194"/>
      <c r="AC280" s="194"/>
      <c r="AD280" s="194"/>
    </row>
    <row r="281" ht="15.75" customHeight="1">
      <c r="A281" s="194"/>
      <c r="B281" s="194"/>
      <c r="C281" s="194"/>
      <c r="D281" s="194"/>
      <c r="E281" s="194"/>
      <c r="F281" s="194"/>
      <c r="G281" s="429"/>
      <c r="H281" s="194"/>
      <c r="I281" s="194"/>
      <c r="J281" s="194"/>
      <c r="K281" s="194"/>
      <c r="L281" s="194"/>
      <c r="M281" s="194"/>
      <c r="N281" s="194"/>
      <c r="O281" s="194"/>
      <c r="P281" s="194"/>
      <c r="Q281" s="194"/>
      <c r="R281" s="194"/>
      <c r="S281" s="194"/>
      <c r="T281" s="194"/>
      <c r="U281" s="194"/>
      <c r="V281" s="194"/>
      <c r="W281" s="194"/>
      <c r="X281" s="194"/>
      <c r="Y281" s="194"/>
      <c r="Z281" s="194"/>
      <c r="AA281" s="194"/>
      <c r="AB281" s="194"/>
      <c r="AC281" s="194"/>
      <c r="AD281" s="194"/>
    </row>
    <row r="282" ht="15.75" customHeight="1">
      <c r="A282" s="194"/>
      <c r="B282" s="194"/>
      <c r="C282" s="194"/>
      <c r="D282" s="194"/>
      <c r="E282" s="194"/>
      <c r="F282" s="194"/>
      <c r="G282" s="429"/>
      <c r="H282" s="194"/>
      <c r="I282" s="194"/>
      <c r="J282" s="194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4"/>
      <c r="AA282" s="194"/>
      <c r="AB282" s="194"/>
      <c r="AC282" s="194"/>
      <c r="AD282" s="194"/>
    </row>
    <row r="283" ht="15.75" customHeight="1">
      <c r="A283" s="194"/>
      <c r="B283" s="194"/>
      <c r="C283" s="194"/>
      <c r="D283" s="194"/>
      <c r="E283" s="194"/>
      <c r="F283" s="194"/>
      <c r="G283" s="429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4"/>
      <c r="AA283" s="194"/>
      <c r="AB283" s="194"/>
      <c r="AC283" s="194"/>
      <c r="AD283" s="194"/>
    </row>
    <row r="284" ht="15.75" customHeight="1">
      <c r="A284" s="194"/>
      <c r="B284" s="194"/>
      <c r="C284" s="194"/>
      <c r="D284" s="194"/>
      <c r="E284" s="194"/>
      <c r="F284" s="194"/>
      <c r="G284" s="429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4"/>
      <c r="AA284" s="194"/>
      <c r="AB284" s="194"/>
      <c r="AC284" s="194"/>
      <c r="AD284" s="194"/>
    </row>
    <row r="285" ht="15.75" customHeight="1">
      <c r="A285" s="194"/>
      <c r="B285" s="194"/>
      <c r="C285" s="194"/>
      <c r="D285" s="194"/>
      <c r="E285" s="194"/>
      <c r="F285" s="194"/>
      <c r="G285" s="429"/>
      <c r="H285" s="194"/>
      <c r="I285" s="194"/>
      <c r="J285" s="194"/>
      <c r="K285" s="194"/>
      <c r="L285" s="194"/>
      <c r="M285" s="194"/>
      <c r="N285" s="194"/>
      <c r="O285" s="194"/>
      <c r="P285" s="194"/>
      <c r="Q285" s="194"/>
      <c r="R285" s="194"/>
      <c r="S285" s="194"/>
      <c r="T285" s="194"/>
      <c r="U285" s="194"/>
      <c r="V285" s="194"/>
      <c r="W285" s="194"/>
      <c r="X285" s="194"/>
      <c r="Y285" s="194"/>
      <c r="Z285" s="194"/>
      <c r="AA285" s="194"/>
      <c r="AB285" s="194"/>
      <c r="AC285" s="194"/>
      <c r="AD285" s="194"/>
    </row>
    <row r="286" ht="15.75" customHeight="1">
      <c r="A286" s="194"/>
      <c r="B286" s="194"/>
      <c r="C286" s="194"/>
      <c r="D286" s="194"/>
      <c r="E286" s="194"/>
      <c r="F286" s="194"/>
      <c r="G286" s="429"/>
      <c r="H286" s="194"/>
      <c r="I286" s="194"/>
      <c r="J286" s="194"/>
      <c r="K286" s="194"/>
      <c r="L286" s="194"/>
      <c r="M286" s="194"/>
      <c r="N286" s="194"/>
      <c r="O286" s="194"/>
      <c r="P286" s="194"/>
      <c r="Q286" s="194"/>
      <c r="R286" s="194"/>
      <c r="S286" s="194"/>
      <c r="T286" s="194"/>
      <c r="U286" s="194"/>
      <c r="V286" s="194"/>
      <c r="W286" s="194"/>
      <c r="X286" s="194"/>
      <c r="Y286" s="194"/>
      <c r="Z286" s="194"/>
      <c r="AA286" s="194"/>
      <c r="AB286" s="194"/>
      <c r="AC286" s="194"/>
      <c r="AD286" s="194"/>
    </row>
    <row r="287" ht="15.75" customHeight="1">
      <c r="A287" s="194"/>
      <c r="B287" s="194"/>
      <c r="C287" s="194"/>
      <c r="D287" s="194"/>
      <c r="E287" s="194"/>
      <c r="F287" s="194"/>
      <c r="G287" s="429"/>
      <c r="H287" s="194"/>
      <c r="I287" s="194"/>
      <c r="J287" s="194"/>
      <c r="K287" s="194"/>
      <c r="L287" s="194"/>
      <c r="M287" s="194"/>
      <c r="N287" s="194"/>
      <c r="O287" s="194"/>
      <c r="P287" s="194"/>
      <c r="Q287" s="194"/>
      <c r="R287" s="194"/>
      <c r="S287" s="194"/>
      <c r="T287" s="194"/>
      <c r="U287" s="194"/>
      <c r="V287" s="194"/>
      <c r="W287" s="194"/>
      <c r="X287" s="194"/>
      <c r="Y287" s="194"/>
      <c r="Z287" s="194"/>
      <c r="AA287" s="194"/>
      <c r="AB287" s="194"/>
      <c r="AC287" s="194"/>
      <c r="AD287" s="194"/>
    </row>
    <row r="288" ht="15.75" customHeight="1">
      <c r="A288" s="194"/>
      <c r="B288" s="194"/>
      <c r="C288" s="194"/>
      <c r="D288" s="194"/>
      <c r="E288" s="194"/>
      <c r="F288" s="194"/>
      <c r="G288" s="429"/>
      <c r="H288" s="194"/>
      <c r="I288" s="194"/>
      <c r="J288" s="194"/>
      <c r="K288" s="194"/>
      <c r="L288" s="194"/>
      <c r="M288" s="194"/>
      <c r="N288" s="194"/>
      <c r="O288" s="194"/>
      <c r="P288" s="194"/>
      <c r="Q288" s="194"/>
      <c r="R288" s="194"/>
      <c r="S288" s="194"/>
      <c r="T288" s="194"/>
      <c r="U288" s="194"/>
      <c r="V288" s="194"/>
      <c r="W288" s="194"/>
      <c r="X288" s="194"/>
      <c r="Y288" s="194"/>
      <c r="Z288" s="194"/>
      <c r="AA288" s="194"/>
      <c r="AB288" s="194"/>
      <c r="AC288" s="194"/>
      <c r="AD288" s="194"/>
    </row>
    <row r="289" ht="15.75" customHeight="1">
      <c r="A289" s="194"/>
      <c r="B289" s="194"/>
      <c r="C289" s="194"/>
      <c r="D289" s="194"/>
      <c r="E289" s="194"/>
      <c r="F289" s="194"/>
      <c r="G289" s="429"/>
      <c r="H289" s="194"/>
      <c r="I289" s="194"/>
      <c r="J289" s="194"/>
      <c r="K289" s="194"/>
      <c r="L289" s="194"/>
      <c r="M289" s="194"/>
      <c r="N289" s="194"/>
      <c r="O289" s="194"/>
      <c r="P289" s="194"/>
      <c r="Q289" s="194"/>
      <c r="R289" s="194"/>
      <c r="S289" s="194"/>
      <c r="T289" s="194"/>
      <c r="U289" s="194"/>
      <c r="V289" s="194"/>
      <c r="W289" s="194"/>
      <c r="X289" s="194"/>
      <c r="Y289" s="194"/>
      <c r="Z289" s="194"/>
      <c r="AA289" s="194"/>
      <c r="AB289" s="194"/>
      <c r="AC289" s="194"/>
      <c r="AD289" s="194"/>
    </row>
    <row r="290" ht="15.75" customHeight="1">
      <c r="A290" s="194"/>
      <c r="B290" s="194"/>
      <c r="C290" s="194"/>
      <c r="D290" s="194"/>
      <c r="E290" s="194"/>
      <c r="F290" s="194"/>
      <c r="G290" s="429"/>
      <c r="H290" s="194"/>
      <c r="I290" s="194"/>
      <c r="J290" s="194"/>
      <c r="K290" s="194"/>
      <c r="L290" s="194"/>
      <c r="M290" s="194"/>
      <c r="N290" s="194"/>
      <c r="O290" s="194"/>
      <c r="P290" s="194"/>
      <c r="Q290" s="194"/>
      <c r="R290" s="194"/>
      <c r="S290" s="194"/>
      <c r="T290" s="194"/>
      <c r="U290" s="194"/>
      <c r="V290" s="194"/>
      <c r="W290" s="194"/>
      <c r="X290" s="194"/>
      <c r="Y290" s="194"/>
      <c r="Z290" s="194"/>
      <c r="AA290" s="194"/>
      <c r="AB290" s="194"/>
      <c r="AC290" s="194"/>
      <c r="AD290" s="194"/>
    </row>
    <row r="291" ht="15.75" customHeight="1">
      <c r="A291" s="194"/>
      <c r="B291" s="194"/>
      <c r="C291" s="194"/>
      <c r="D291" s="194"/>
      <c r="E291" s="194"/>
      <c r="F291" s="194"/>
      <c r="G291" s="429"/>
      <c r="H291" s="194"/>
      <c r="I291" s="194"/>
      <c r="J291" s="194"/>
      <c r="K291" s="194"/>
      <c r="L291" s="194"/>
      <c r="M291" s="194"/>
      <c r="N291" s="194"/>
      <c r="O291" s="194"/>
      <c r="P291" s="194"/>
      <c r="Q291" s="194"/>
      <c r="R291" s="194"/>
      <c r="S291" s="194"/>
      <c r="T291" s="194"/>
      <c r="U291" s="194"/>
      <c r="V291" s="194"/>
      <c r="W291" s="194"/>
      <c r="X291" s="194"/>
      <c r="Y291" s="194"/>
      <c r="Z291" s="194"/>
      <c r="AA291" s="194"/>
      <c r="AB291" s="194"/>
      <c r="AC291" s="194"/>
      <c r="AD291" s="194"/>
    </row>
    <row r="292" ht="15.75" customHeight="1">
      <c r="A292" s="194"/>
      <c r="B292" s="194"/>
      <c r="C292" s="194"/>
      <c r="D292" s="194"/>
      <c r="E292" s="194"/>
      <c r="F292" s="194"/>
      <c r="G292" s="429"/>
      <c r="H292" s="194"/>
      <c r="I292" s="194"/>
      <c r="J292" s="194"/>
      <c r="K292" s="194"/>
      <c r="L292" s="194"/>
      <c r="M292" s="194"/>
      <c r="N292" s="194"/>
      <c r="O292" s="194"/>
      <c r="P292" s="194"/>
      <c r="Q292" s="194"/>
      <c r="R292" s="194"/>
      <c r="S292" s="194"/>
      <c r="T292" s="194"/>
      <c r="U292" s="194"/>
      <c r="V292" s="194"/>
      <c r="W292" s="194"/>
      <c r="X292" s="194"/>
      <c r="Y292" s="194"/>
      <c r="Z292" s="194"/>
      <c r="AA292" s="194"/>
      <c r="AB292" s="194"/>
      <c r="AC292" s="194"/>
      <c r="AD292" s="194"/>
    </row>
    <row r="293" ht="15.75" customHeight="1">
      <c r="A293" s="194"/>
      <c r="B293" s="194"/>
      <c r="C293" s="194"/>
      <c r="D293" s="194"/>
      <c r="E293" s="194"/>
      <c r="F293" s="194"/>
      <c r="G293" s="429"/>
      <c r="H293" s="194"/>
      <c r="I293" s="194"/>
      <c r="J293" s="194"/>
      <c r="K293" s="194"/>
      <c r="L293" s="194"/>
      <c r="M293" s="194"/>
      <c r="N293" s="194"/>
      <c r="O293" s="194"/>
      <c r="P293" s="194"/>
      <c r="Q293" s="194"/>
      <c r="R293" s="194"/>
      <c r="S293" s="194"/>
      <c r="T293" s="194"/>
      <c r="U293" s="194"/>
      <c r="V293" s="194"/>
      <c r="W293" s="194"/>
      <c r="X293" s="194"/>
      <c r="Y293" s="194"/>
      <c r="Z293" s="194"/>
      <c r="AA293" s="194"/>
      <c r="AB293" s="194"/>
      <c r="AC293" s="194"/>
      <c r="AD293" s="194"/>
    </row>
    <row r="294" ht="15.75" customHeight="1">
      <c r="A294" s="194"/>
      <c r="B294" s="194"/>
      <c r="C294" s="194"/>
      <c r="D294" s="194"/>
      <c r="E294" s="194"/>
      <c r="F294" s="194"/>
      <c r="G294" s="429"/>
      <c r="H294" s="194"/>
      <c r="I294" s="194"/>
      <c r="J294" s="194"/>
      <c r="K294" s="194"/>
      <c r="L294" s="194"/>
      <c r="M294" s="194"/>
      <c r="N294" s="194"/>
      <c r="O294" s="194"/>
      <c r="P294" s="194"/>
      <c r="Q294" s="194"/>
      <c r="R294" s="194"/>
      <c r="S294" s="194"/>
      <c r="T294" s="194"/>
      <c r="U294" s="194"/>
      <c r="V294" s="194"/>
      <c r="W294" s="194"/>
      <c r="X294" s="194"/>
      <c r="Y294" s="194"/>
      <c r="Z294" s="194"/>
      <c r="AA294" s="194"/>
      <c r="AB294" s="194"/>
      <c r="AC294" s="194"/>
      <c r="AD294" s="194"/>
    </row>
    <row r="295" ht="15.75" customHeight="1">
      <c r="A295" s="194"/>
      <c r="B295" s="194"/>
      <c r="C295" s="194"/>
      <c r="D295" s="194"/>
      <c r="E295" s="194"/>
      <c r="F295" s="194"/>
      <c r="G295" s="429"/>
      <c r="H295" s="194"/>
      <c r="I295" s="194"/>
      <c r="J295" s="194"/>
      <c r="K295" s="194"/>
      <c r="L295" s="194"/>
      <c r="M295" s="194"/>
      <c r="N295" s="194"/>
      <c r="O295" s="194"/>
      <c r="P295" s="194"/>
      <c r="Q295" s="194"/>
      <c r="R295" s="194"/>
      <c r="S295" s="194"/>
      <c r="T295" s="194"/>
      <c r="U295" s="194"/>
      <c r="V295" s="194"/>
      <c r="W295" s="194"/>
      <c r="X295" s="194"/>
      <c r="Y295" s="194"/>
      <c r="Z295" s="194"/>
      <c r="AA295" s="194"/>
      <c r="AB295" s="194"/>
      <c r="AC295" s="194"/>
      <c r="AD295" s="194"/>
    </row>
    <row r="296" ht="15.75" customHeight="1">
      <c r="G296" s="193"/>
    </row>
    <row r="297" ht="15.75" customHeight="1">
      <c r="G297" s="193"/>
    </row>
    <row r="298" ht="15.75" customHeight="1">
      <c r="G298" s="193"/>
    </row>
    <row r="299" ht="15.75" customHeight="1">
      <c r="G299" s="193"/>
    </row>
    <row r="300" ht="15.75" customHeight="1">
      <c r="G300" s="193"/>
    </row>
    <row r="301" ht="15.75" customHeight="1">
      <c r="G301" s="193"/>
    </row>
    <row r="302" ht="15.75" customHeight="1">
      <c r="G302" s="193"/>
    </row>
    <row r="303" ht="15.75" customHeight="1">
      <c r="G303" s="193"/>
    </row>
    <row r="304" ht="15.75" customHeight="1">
      <c r="G304" s="193"/>
    </row>
    <row r="305" ht="15.75" customHeight="1">
      <c r="G305" s="193"/>
    </row>
    <row r="306" ht="15.75" customHeight="1">
      <c r="G306" s="193"/>
    </row>
    <row r="307" ht="15.75" customHeight="1">
      <c r="G307" s="193"/>
    </row>
    <row r="308" ht="15.75" customHeight="1">
      <c r="G308" s="193"/>
    </row>
    <row r="309" ht="15.75" customHeight="1">
      <c r="G309" s="193"/>
    </row>
    <row r="310" ht="15.75" customHeight="1">
      <c r="G310" s="193"/>
    </row>
    <row r="311" ht="15.75" customHeight="1">
      <c r="G311" s="193"/>
    </row>
    <row r="312" ht="15.75" customHeight="1">
      <c r="G312" s="193"/>
    </row>
    <row r="313" ht="15.75" customHeight="1">
      <c r="G313" s="193"/>
    </row>
    <row r="314" ht="15.75" customHeight="1">
      <c r="G314" s="193"/>
    </row>
    <row r="315" ht="15.75" customHeight="1">
      <c r="G315" s="193"/>
    </row>
    <row r="316" ht="15.75" customHeight="1">
      <c r="G316" s="193"/>
    </row>
    <row r="317" ht="15.75" customHeight="1">
      <c r="G317" s="193"/>
    </row>
    <row r="318" ht="15.75" customHeight="1">
      <c r="G318" s="193"/>
    </row>
    <row r="319" ht="15.75" customHeight="1">
      <c r="G319" s="193"/>
    </row>
    <row r="320" ht="15.75" customHeight="1">
      <c r="G320" s="193"/>
    </row>
    <row r="321" ht="15.75" customHeight="1">
      <c r="G321" s="193"/>
    </row>
    <row r="322" ht="15.75" customHeight="1">
      <c r="G322" s="193"/>
    </row>
    <row r="323" ht="15.75" customHeight="1">
      <c r="G323" s="193"/>
    </row>
    <row r="324" ht="15.75" customHeight="1">
      <c r="G324" s="193"/>
    </row>
    <row r="325" ht="15.75" customHeight="1">
      <c r="G325" s="193"/>
    </row>
    <row r="326" ht="15.75" customHeight="1">
      <c r="G326" s="193"/>
    </row>
    <row r="327" ht="15.75" customHeight="1">
      <c r="G327" s="193"/>
    </row>
    <row r="328" ht="15.75" customHeight="1">
      <c r="G328" s="193"/>
    </row>
    <row r="329" ht="15.75" customHeight="1">
      <c r="G329" s="193"/>
    </row>
    <row r="330" ht="15.75" customHeight="1">
      <c r="G330" s="193"/>
    </row>
    <row r="331" ht="15.75" customHeight="1">
      <c r="G331" s="193"/>
    </row>
    <row r="332" ht="15.75" customHeight="1">
      <c r="G332" s="193"/>
    </row>
    <row r="333" ht="15.75" customHeight="1">
      <c r="G333" s="193"/>
    </row>
    <row r="334" ht="15.75" customHeight="1">
      <c r="G334" s="193"/>
    </row>
    <row r="335" ht="15.75" customHeight="1">
      <c r="G335" s="193"/>
    </row>
    <row r="336" ht="15.75" customHeight="1">
      <c r="G336" s="193"/>
    </row>
    <row r="337" ht="15.75" customHeight="1">
      <c r="G337" s="193"/>
    </row>
    <row r="338" ht="15.75" customHeight="1">
      <c r="G338" s="193"/>
    </row>
    <row r="339" ht="15.75" customHeight="1">
      <c r="G339" s="193"/>
    </row>
    <row r="340" ht="15.75" customHeight="1">
      <c r="G340" s="193"/>
    </row>
    <row r="341" ht="15.75" customHeight="1">
      <c r="G341" s="193"/>
    </row>
    <row r="342" ht="15.75" customHeight="1">
      <c r="G342" s="193"/>
    </row>
    <row r="343" ht="15.75" customHeight="1">
      <c r="G343" s="193"/>
    </row>
    <row r="344" ht="15.75" customHeight="1">
      <c r="G344" s="193"/>
    </row>
    <row r="345" ht="15.75" customHeight="1">
      <c r="G345" s="193"/>
    </row>
    <row r="346" ht="15.75" customHeight="1">
      <c r="G346" s="193"/>
    </row>
    <row r="347" ht="15.75" customHeight="1">
      <c r="G347" s="193"/>
    </row>
    <row r="348" ht="15.75" customHeight="1">
      <c r="G348" s="193"/>
    </row>
    <row r="349" ht="15.75" customHeight="1">
      <c r="G349" s="193"/>
    </row>
    <row r="350" ht="15.75" customHeight="1">
      <c r="G350" s="193"/>
    </row>
    <row r="351" ht="15.75" customHeight="1">
      <c r="G351" s="193"/>
    </row>
    <row r="352" ht="15.75" customHeight="1">
      <c r="G352" s="193"/>
    </row>
    <row r="353" ht="15.75" customHeight="1">
      <c r="G353" s="193"/>
    </row>
    <row r="354" ht="15.75" customHeight="1">
      <c r="G354" s="193"/>
    </row>
    <row r="355" ht="15.75" customHeight="1">
      <c r="G355" s="193"/>
    </row>
    <row r="356" ht="15.75" customHeight="1">
      <c r="G356" s="193"/>
    </row>
    <row r="357" ht="15.75" customHeight="1">
      <c r="G357" s="193"/>
    </row>
    <row r="358" ht="15.75" customHeight="1">
      <c r="G358" s="193"/>
    </row>
    <row r="359" ht="15.75" customHeight="1">
      <c r="G359" s="193"/>
    </row>
    <row r="360" ht="15.75" customHeight="1">
      <c r="G360" s="193"/>
    </row>
    <row r="361" ht="15.75" customHeight="1">
      <c r="G361" s="193"/>
    </row>
    <row r="362" ht="15.75" customHeight="1">
      <c r="G362" s="193"/>
    </row>
    <row r="363" ht="15.75" customHeight="1">
      <c r="G363" s="193"/>
    </row>
    <row r="364" ht="15.75" customHeight="1">
      <c r="G364" s="193"/>
    </row>
    <row r="365" ht="15.75" customHeight="1">
      <c r="G365" s="193"/>
    </row>
    <row r="366" ht="15.75" customHeight="1">
      <c r="G366" s="193"/>
    </row>
    <row r="367" ht="15.75" customHeight="1">
      <c r="G367" s="193"/>
    </row>
    <row r="368" ht="15.75" customHeight="1">
      <c r="G368" s="193"/>
    </row>
    <row r="369" ht="15.75" customHeight="1">
      <c r="G369" s="193"/>
    </row>
    <row r="370" ht="15.75" customHeight="1">
      <c r="G370" s="193"/>
    </row>
    <row r="371" ht="15.75" customHeight="1">
      <c r="G371" s="193"/>
    </row>
    <row r="372" ht="15.75" customHeight="1">
      <c r="G372" s="193"/>
    </row>
    <row r="373" ht="15.75" customHeight="1">
      <c r="G373" s="193"/>
    </row>
    <row r="374" ht="15.75" customHeight="1">
      <c r="G374" s="193"/>
    </row>
    <row r="375" ht="15.75" customHeight="1">
      <c r="G375" s="193"/>
    </row>
    <row r="376" ht="15.75" customHeight="1">
      <c r="G376" s="193"/>
    </row>
    <row r="377" ht="15.75" customHeight="1">
      <c r="G377" s="193"/>
    </row>
    <row r="378" ht="15.75" customHeight="1">
      <c r="G378" s="193"/>
    </row>
    <row r="379" ht="15.75" customHeight="1">
      <c r="G379" s="193"/>
    </row>
    <row r="380" ht="15.75" customHeight="1">
      <c r="G380" s="193"/>
    </row>
    <row r="381" ht="15.75" customHeight="1">
      <c r="G381" s="193"/>
    </row>
    <row r="382" ht="15.75" customHeight="1">
      <c r="G382" s="193"/>
    </row>
    <row r="383" ht="15.75" customHeight="1">
      <c r="G383" s="193"/>
    </row>
    <row r="384" ht="15.75" customHeight="1">
      <c r="G384" s="193"/>
    </row>
    <row r="385" ht="15.75" customHeight="1">
      <c r="G385" s="193"/>
    </row>
    <row r="386" ht="15.75" customHeight="1">
      <c r="G386" s="193"/>
    </row>
    <row r="387" ht="15.75" customHeight="1">
      <c r="G387" s="193"/>
    </row>
    <row r="388" ht="15.75" customHeight="1">
      <c r="G388" s="193"/>
    </row>
    <row r="389" ht="15.75" customHeight="1">
      <c r="G389" s="193"/>
    </row>
    <row r="390" ht="15.75" customHeight="1">
      <c r="G390" s="193"/>
    </row>
    <row r="391" ht="15.75" customHeight="1">
      <c r="G391" s="193"/>
    </row>
    <row r="392" ht="15.75" customHeight="1">
      <c r="G392" s="193"/>
    </row>
    <row r="393" ht="15.75" customHeight="1">
      <c r="G393" s="193"/>
    </row>
    <row r="394" ht="15.75" customHeight="1">
      <c r="G394" s="193"/>
    </row>
    <row r="395" ht="15.75" customHeight="1">
      <c r="G395" s="193"/>
    </row>
    <row r="396" ht="15.75" customHeight="1">
      <c r="G396" s="193"/>
    </row>
    <row r="397" ht="15.75" customHeight="1">
      <c r="G397" s="193"/>
    </row>
    <row r="398" ht="15.75" customHeight="1">
      <c r="G398" s="193"/>
    </row>
    <row r="399" ht="15.75" customHeight="1">
      <c r="G399" s="193"/>
    </row>
    <row r="400" ht="15.75" customHeight="1">
      <c r="G400" s="193"/>
    </row>
    <row r="401" ht="15.75" customHeight="1">
      <c r="G401" s="193"/>
    </row>
    <row r="402" ht="15.75" customHeight="1">
      <c r="G402" s="193"/>
    </row>
    <row r="403" ht="15.75" customHeight="1">
      <c r="G403" s="193"/>
    </row>
    <row r="404" ht="15.75" customHeight="1">
      <c r="G404" s="193"/>
    </row>
    <row r="405" ht="15.75" customHeight="1">
      <c r="G405" s="193"/>
    </row>
    <row r="406" ht="15.75" customHeight="1">
      <c r="G406" s="193"/>
    </row>
    <row r="407" ht="15.75" customHeight="1">
      <c r="G407" s="193"/>
    </row>
    <row r="408" ht="15.75" customHeight="1">
      <c r="G408" s="193"/>
    </row>
    <row r="409" ht="15.75" customHeight="1">
      <c r="G409" s="193"/>
    </row>
    <row r="410" ht="15.75" customHeight="1">
      <c r="G410" s="193"/>
    </row>
    <row r="411" ht="15.75" customHeight="1">
      <c r="G411" s="193"/>
    </row>
    <row r="412" ht="15.75" customHeight="1">
      <c r="G412" s="193"/>
    </row>
    <row r="413" ht="15.75" customHeight="1">
      <c r="G413" s="193"/>
    </row>
    <row r="414" ht="15.75" customHeight="1">
      <c r="G414" s="193"/>
    </row>
    <row r="415" ht="15.75" customHeight="1">
      <c r="G415" s="193"/>
    </row>
    <row r="416" ht="15.75" customHeight="1">
      <c r="G416" s="193"/>
    </row>
    <row r="417" ht="15.75" customHeight="1">
      <c r="G417" s="193"/>
    </row>
    <row r="418" ht="15.75" customHeight="1">
      <c r="G418" s="193"/>
    </row>
    <row r="419" ht="15.75" customHeight="1">
      <c r="G419" s="193"/>
    </row>
    <row r="420" ht="15.75" customHeight="1">
      <c r="G420" s="193"/>
    </row>
    <row r="421" ht="15.75" customHeight="1">
      <c r="G421" s="193"/>
    </row>
    <row r="422" ht="15.75" customHeight="1">
      <c r="G422" s="193"/>
    </row>
    <row r="423" ht="15.75" customHeight="1">
      <c r="G423" s="193"/>
    </row>
    <row r="424" ht="15.75" customHeight="1">
      <c r="G424" s="193"/>
    </row>
    <row r="425" ht="15.75" customHeight="1">
      <c r="G425" s="193"/>
    </row>
    <row r="426" ht="15.75" customHeight="1">
      <c r="G426" s="193"/>
    </row>
    <row r="427" ht="15.75" customHeight="1">
      <c r="G427" s="193"/>
    </row>
    <row r="428" ht="15.75" customHeight="1">
      <c r="G428" s="193"/>
    </row>
    <row r="429" ht="15.75" customHeight="1">
      <c r="G429" s="193"/>
    </row>
    <row r="430" ht="15.75" customHeight="1">
      <c r="G430" s="193"/>
    </row>
    <row r="431" ht="15.75" customHeight="1">
      <c r="G431" s="193"/>
    </row>
    <row r="432" ht="15.75" customHeight="1">
      <c r="G432" s="193"/>
    </row>
    <row r="433" ht="15.75" customHeight="1">
      <c r="G433" s="193"/>
    </row>
    <row r="434" ht="15.75" customHeight="1">
      <c r="G434" s="193"/>
    </row>
    <row r="435" ht="15.75" customHeight="1">
      <c r="G435" s="193"/>
    </row>
    <row r="436" ht="15.75" customHeight="1">
      <c r="G436" s="193"/>
    </row>
    <row r="437" ht="15.75" customHeight="1">
      <c r="G437" s="193"/>
    </row>
    <row r="438" ht="15.75" customHeight="1">
      <c r="G438" s="193"/>
    </row>
    <row r="439" ht="15.75" customHeight="1">
      <c r="G439" s="193"/>
    </row>
    <row r="440" ht="15.75" customHeight="1">
      <c r="G440" s="193"/>
    </row>
    <row r="441" ht="15.75" customHeight="1">
      <c r="G441" s="193"/>
    </row>
    <row r="442" ht="15.75" customHeight="1">
      <c r="G442" s="193"/>
    </row>
    <row r="443" ht="15.75" customHeight="1">
      <c r="G443" s="193"/>
    </row>
    <row r="444" ht="15.75" customHeight="1">
      <c r="G444" s="193"/>
    </row>
    <row r="445" ht="15.75" customHeight="1">
      <c r="G445" s="193"/>
    </row>
    <row r="446" ht="15.75" customHeight="1">
      <c r="G446" s="193"/>
    </row>
    <row r="447" ht="15.75" customHeight="1">
      <c r="G447" s="193"/>
    </row>
    <row r="448" ht="15.75" customHeight="1">
      <c r="G448" s="193"/>
    </row>
    <row r="449" ht="15.75" customHeight="1">
      <c r="G449" s="193"/>
    </row>
    <row r="450" ht="15.75" customHeight="1">
      <c r="G450" s="193"/>
    </row>
    <row r="451" ht="15.75" customHeight="1">
      <c r="G451" s="193"/>
    </row>
    <row r="452" ht="15.75" customHeight="1">
      <c r="G452" s="193"/>
    </row>
    <row r="453" ht="15.75" customHeight="1">
      <c r="G453" s="193"/>
    </row>
    <row r="454" ht="15.75" customHeight="1">
      <c r="G454" s="193"/>
    </row>
    <row r="455" ht="15.75" customHeight="1">
      <c r="G455" s="193"/>
    </row>
    <row r="456" ht="15.75" customHeight="1">
      <c r="G456" s="193"/>
    </row>
    <row r="457" ht="15.75" customHeight="1">
      <c r="G457" s="193"/>
    </row>
    <row r="458" ht="15.75" customHeight="1">
      <c r="G458" s="193"/>
    </row>
    <row r="459" ht="15.75" customHeight="1">
      <c r="G459" s="193"/>
    </row>
    <row r="460" ht="15.75" customHeight="1">
      <c r="G460" s="193"/>
    </row>
    <row r="461" ht="15.75" customHeight="1">
      <c r="G461" s="193"/>
    </row>
    <row r="462" ht="15.75" customHeight="1">
      <c r="G462" s="193"/>
    </row>
    <row r="463" ht="15.75" customHeight="1">
      <c r="G463" s="193"/>
    </row>
    <row r="464" ht="15.75" customHeight="1">
      <c r="G464" s="193"/>
    </row>
    <row r="465" ht="15.75" customHeight="1">
      <c r="G465" s="193"/>
    </row>
    <row r="466" ht="15.75" customHeight="1">
      <c r="G466" s="193"/>
    </row>
    <row r="467" ht="15.75" customHeight="1">
      <c r="G467" s="193"/>
    </row>
    <row r="468" ht="15.75" customHeight="1">
      <c r="G468" s="193"/>
    </row>
    <row r="469" ht="15.75" customHeight="1">
      <c r="G469" s="193"/>
    </row>
    <row r="470" ht="15.75" customHeight="1">
      <c r="G470" s="193"/>
    </row>
    <row r="471" ht="15.75" customHeight="1">
      <c r="G471" s="193"/>
    </row>
    <row r="472" ht="15.75" customHeight="1">
      <c r="G472" s="193"/>
    </row>
    <row r="473" ht="15.75" customHeight="1">
      <c r="G473" s="193"/>
    </row>
    <row r="474" ht="15.75" customHeight="1">
      <c r="G474" s="193"/>
    </row>
    <row r="475" ht="15.75" customHeight="1">
      <c r="G475" s="193"/>
    </row>
    <row r="476" ht="15.75" customHeight="1">
      <c r="G476" s="193"/>
    </row>
    <row r="477" ht="15.75" customHeight="1">
      <c r="G477" s="193"/>
    </row>
    <row r="478" ht="15.75" customHeight="1">
      <c r="G478" s="193"/>
    </row>
    <row r="479" ht="15.75" customHeight="1">
      <c r="G479" s="193"/>
    </row>
    <row r="480" ht="15.75" customHeight="1">
      <c r="G480" s="193"/>
    </row>
    <row r="481" ht="15.75" customHeight="1">
      <c r="G481" s="193"/>
    </row>
    <row r="482" ht="15.75" customHeight="1">
      <c r="G482" s="193"/>
    </row>
    <row r="483" ht="15.75" customHeight="1">
      <c r="G483" s="193"/>
    </row>
    <row r="484" ht="15.75" customHeight="1">
      <c r="G484" s="193"/>
    </row>
    <row r="485" ht="15.75" customHeight="1">
      <c r="G485" s="193"/>
    </row>
    <row r="486" ht="15.75" customHeight="1">
      <c r="G486" s="193"/>
    </row>
    <row r="487" ht="15.75" customHeight="1">
      <c r="G487" s="193"/>
    </row>
    <row r="488" ht="15.75" customHeight="1">
      <c r="G488" s="193"/>
    </row>
    <row r="489" ht="15.75" customHeight="1">
      <c r="G489" s="193"/>
    </row>
    <row r="490" ht="15.75" customHeight="1">
      <c r="G490" s="193"/>
    </row>
    <row r="491" ht="15.75" customHeight="1">
      <c r="G491" s="193"/>
    </row>
    <row r="492" ht="15.75" customHeight="1">
      <c r="G492" s="193"/>
    </row>
    <row r="493" ht="15.75" customHeight="1">
      <c r="G493" s="193"/>
    </row>
    <row r="494" ht="15.75" customHeight="1">
      <c r="G494" s="193"/>
    </row>
    <row r="495" ht="15.75" customHeight="1">
      <c r="G495" s="193"/>
    </row>
    <row r="496" ht="15.75" customHeight="1">
      <c r="G496" s="193"/>
    </row>
    <row r="497" ht="15.75" customHeight="1">
      <c r="G497" s="193"/>
    </row>
    <row r="498" ht="15.75" customHeight="1">
      <c r="G498" s="193"/>
    </row>
    <row r="499" ht="15.75" customHeight="1">
      <c r="G499" s="193"/>
    </row>
    <row r="500" ht="15.75" customHeight="1">
      <c r="G500" s="193"/>
    </row>
    <row r="501" ht="15.75" customHeight="1">
      <c r="G501" s="193"/>
    </row>
    <row r="502" ht="15.75" customHeight="1">
      <c r="G502" s="193"/>
    </row>
    <row r="503" ht="15.75" customHeight="1">
      <c r="G503" s="193"/>
    </row>
    <row r="504" ht="15.75" customHeight="1">
      <c r="G504" s="193"/>
    </row>
    <row r="505" ht="15.75" customHeight="1">
      <c r="G505" s="193"/>
    </row>
    <row r="506" ht="15.75" customHeight="1">
      <c r="G506" s="193"/>
    </row>
    <row r="507" ht="15.75" customHeight="1">
      <c r="G507" s="193"/>
    </row>
    <row r="508" ht="15.75" customHeight="1">
      <c r="G508" s="193"/>
    </row>
    <row r="509" ht="15.75" customHeight="1">
      <c r="G509" s="193"/>
    </row>
    <row r="510" ht="15.75" customHeight="1">
      <c r="G510" s="193"/>
    </row>
    <row r="511" ht="15.75" customHeight="1">
      <c r="G511" s="193"/>
    </row>
    <row r="512" ht="15.75" customHeight="1">
      <c r="G512" s="193"/>
    </row>
    <row r="513" ht="15.75" customHeight="1">
      <c r="G513" s="193"/>
    </row>
    <row r="514" ht="15.75" customHeight="1">
      <c r="G514" s="193"/>
    </row>
    <row r="515" ht="15.75" customHeight="1">
      <c r="G515" s="193"/>
    </row>
    <row r="516" ht="15.75" customHeight="1">
      <c r="G516" s="193"/>
    </row>
    <row r="517" ht="15.75" customHeight="1">
      <c r="G517" s="193"/>
    </row>
    <row r="518" ht="15.75" customHeight="1">
      <c r="G518" s="193"/>
    </row>
    <row r="519" ht="15.75" customHeight="1">
      <c r="G519" s="193"/>
    </row>
    <row r="520" ht="15.75" customHeight="1">
      <c r="G520" s="193"/>
    </row>
    <row r="521" ht="15.75" customHeight="1">
      <c r="G521" s="193"/>
    </row>
    <row r="522" ht="15.75" customHeight="1">
      <c r="G522" s="193"/>
    </row>
    <row r="523" ht="15.75" customHeight="1">
      <c r="G523" s="193"/>
    </row>
    <row r="524" ht="15.75" customHeight="1">
      <c r="G524" s="193"/>
    </row>
    <row r="525" ht="15.75" customHeight="1">
      <c r="G525" s="193"/>
    </row>
    <row r="526" ht="15.75" customHeight="1">
      <c r="G526" s="193"/>
    </row>
    <row r="527" ht="15.75" customHeight="1">
      <c r="G527" s="193"/>
    </row>
    <row r="528" ht="15.75" customHeight="1">
      <c r="G528" s="193"/>
    </row>
    <row r="529" ht="15.75" customHeight="1">
      <c r="G529" s="193"/>
    </row>
    <row r="530" ht="15.75" customHeight="1">
      <c r="G530" s="193"/>
    </row>
    <row r="531" ht="15.75" customHeight="1">
      <c r="G531" s="193"/>
    </row>
    <row r="532" ht="15.75" customHeight="1">
      <c r="G532" s="193"/>
    </row>
    <row r="533" ht="15.75" customHeight="1">
      <c r="G533" s="193"/>
    </row>
    <row r="534" ht="15.75" customHeight="1">
      <c r="G534" s="193"/>
    </row>
    <row r="535" ht="15.75" customHeight="1">
      <c r="G535" s="193"/>
    </row>
    <row r="536" ht="15.75" customHeight="1">
      <c r="G536" s="193"/>
    </row>
    <row r="537" ht="15.75" customHeight="1">
      <c r="G537" s="193"/>
    </row>
    <row r="538" ht="15.75" customHeight="1">
      <c r="G538" s="193"/>
    </row>
    <row r="539" ht="15.75" customHeight="1">
      <c r="G539" s="193"/>
    </row>
    <row r="540" ht="15.75" customHeight="1">
      <c r="G540" s="193"/>
    </row>
    <row r="541" ht="15.75" customHeight="1">
      <c r="G541" s="193"/>
    </row>
    <row r="542" ht="15.75" customHeight="1">
      <c r="G542" s="193"/>
    </row>
    <row r="543" ht="15.75" customHeight="1">
      <c r="G543" s="193"/>
    </row>
    <row r="544" ht="15.75" customHeight="1">
      <c r="G544" s="193"/>
    </row>
    <row r="545" ht="15.75" customHeight="1">
      <c r="G545" s="193"/>
    </row>
    <row r="546" ht="15.75" customHeight="1">
      <c r="G546" s="193"/>
    </row>
    <row r="547" ht="15.75" customHeight="1">
      <c r="G547" s="193"/>
    </row>
    <row r="548" ht="15.75" customHeight="1">
      <c r="G548" s="193"/>
    </row>
    <row r="549" ht="15.75" customHeight="1">
      <c r="G549" s="193"/>
    </row>
    <row r="550" ht="15.75" customHeight="1">
      <c r="G550" s="193"/>
    </row>
    <row r="551" ht="15.75" customHeight="1">
      <c r="G551" s="193"/>
    </row>
    <row r="552" ht="15.75" customHeight="1">
      <c r="G552" s="193"/>
    </row>
    <row r="553" ht="15.75" customHeight="1">
      <c r="G553" s="193"/>
    </row>
    <row r="554" ht="15.75" customHeight="1">
      <c r="G554" s="193"/>
    </row>
    <row r="555" ht="15.75" customHeight="1">
      <c r="G555" s="193"/>
    </row>
    <row r="556" ht="15.75" customHeight="1">
      <c r="G556" s="193"/>
    </row>
    <row r="557" ht="15.75" customHeight="1">
      <c r="G557" s="193"/>
    </row>
    <row r="558" ht="15.75" customHeight="1">
      <c r="G558" s="193"/>
    </row>
    <row r="559" ht="15.75" customHeight="1">
      <c r="G559" s="193"/>
    </row>
    <row r="560" ht="15.75" customHeight="1">
      <c r="G560" s="193"/>
    </row>
    <row r="561" ht="15.75" customHeight="1">
      <c r="G561" s="193"/>
    </row>
    <row r="562" ht="15.75" customHeight="1">
      <c r="G562" s="193"/>
    </row>
    <row r="563" ht="15.75" customHeight="1">
      <c r="G563" s="193"/>
    </row>
    <row r="564" ht="15.75" customHeight="1">
      <c r="G564" s="193"/>
    </row>
    <row r="565" ht="15.75" customHeight="1">
      <c r="G565" s="193"/>
    </row>
    <row r="566" ht="15.75" customHeight="1">
      <c r="G566" s="193"/>
    </row>
    <row r="567" ht="15.75" customHeight="1">
      <c r="G567" s="193"/>
    </row>
    <row r="568" ht="15.75" customHeight="1">
      <c r="G568" s="193"/>
    </row>
    <row r="569" ht="15.75" customHeight="1">
      <c r="G569" s="193"/>
    </row>
    <row r="570" ht="15.75" customHeight="1">
      <c r="G570" s="193"/>
    </row>
    <row r="571" ht="15.75" customHeight="1">
      <c r="G571" s="193"/>
    </row>
    <row r="572" ht="15.75" customHeight="1">
      <c r="G572" s="193"/>
    </row>
    <row r="573" ht="15.75" customHeight="1">
      <c r="G573" s="193"/>
    </row>
    <row r="574" ht="15.75" customHeight="1">
      <c r="G574" s="193"/>
    </row>
    <row r="575" ht="15.75" customHeight="1">
      <c r="G575" s="193"/>
    </row>
    <row r="576" ht="15.75" customHeight="1">
      <c r="G576" s="193"/>
    </row>
    <row r="577" ht="15.75" customHeight="1">
      <c r="G577" s="193"/>
    </row>
    <row r="578" ht="15.75" customHeight="1">
      <c r="G578" s="193"/>
    </row>
    <row r="579" ht="15.75" customHeight="1">
      <c r="G579" s="193"/>
    </row>
    <row r="580" ht="15.75" customHeight="1">
      <c r="G580" s="193"/>
    </row>
    <row r="581" ht="15.75" customHeight="1">
      <c r="G581" s="193"/>
    </row>
    <row r="582" ht="15.75" customHeight="1">
      <c r="G582" s="193"/>
    </row>
    <row r="583" ht="15.75" customHeight="1">
      <c r="G583" s="193"/>
    </row>
    <row r="584" ht="15.75" customHeight="1">
      <c r="G584" s="193"/>
    </row>
    <row r="585" ht="15.75" customHeight="1">
      <c r="G585" s="193"/>
    </row>
    <row r="586" ht="15.75" customHeight="1">
      <c r="G586" s="193"/>
    </row>
    <row r="587" ht="15.75" customHeight="1">
      <c r="G587" s="193"/>
    </row>
    <row r="588" ht="15.75" customHeight="1">
      <c r="G588" s="193"/>
    </row>
    <row r="589" ht="15.75" customHeight="1">
      <c r="G589" s="193"/>
    </row>
    <row r="590" ht="15.75" customHeight="1">
      <c r="G590" s="193"/>
    </row>
    <row r="591" ht="15.75" customHeight="1">
      <c r="G591" s="193"/>
    </row>
    <row r="592" ht="15.75" customHeight="1">
      <c r="G592" s="193"/>
    </row>
    <row r="593" ht="15.75" customHeight="1">
      <c r="G593" s="193"/>
    </row>
    <row r="594" ht="15.75" customHeight="1">
      <c r="G594" s="193"/>
    </row>
    <row r="595" ht="15.75" customHeight="1">
      <c r="G595" s="193"/>
    </row>
    <row r="596" ht="15.75" customHeight="1">
      <c r="G596" s="193"/>
    </row>
    <row r="597" ht="15.75" customHeight="1">
      <c r="G597" s="193"/>
    </row>
    <row r="598" ht="15.75" customHeight="1">
      <c r="G598" s="193"/>
    </row>
    <row r="599" ht="15.75" customHeight="1">
      <c r="G599" s="193"/>
    </row>
    <row r="600" ht="15.75" customHeight="1">
      <c r="G600" s="193"/>
    </row>
    <row r="601" ht="15.75" customHeight="1">
      <c r="G601" s="193"/>
    </row>
    <row r="602" ht="15.75" customHeight="1">
      <c r="G602" s="193"/>
    </row>
    <row r="603" ht="15.75" customHeight="1">
      <c r="G603" s="193"/>
    </row>
    <row r="604" ht="15.75" customHeight="1">
      <c r="G604" s="193"/>
    </row>
    <row r="605" ht="15.75" customHeight="1">
      <c r="G605" s="193"/>
    </row>
    <row r="606" ht="15.75" customHeight="1">
      <c r="G606" s="193"/>
    </row>
    <row r="607" ht="15.75" customHeight="1">
      <c r="G607" s="193"/>
    </row>
    <row r="608" ht="15.75" customHeight="1">
      <c r="G608" s="193"/>
    </row>
    <row r="609" ht="15.75" customHeight="1">
      <c r="G609" s="193"/>
    </row>
    <row r="610" ht="15.75" customHeight="1">
      <c r="G610" s="193"/>
    </row>
    <row r="611" ht="15.75" customHeight="1">
      <c r="G611" s="193"/>
    </row>
    <row r="612" ht="15.75" customHeight="1">
      <c r="G612" s="193"/>
    </row>
    <row r="613" ht="15.75" customHeight="1">
      <c r="G613" s="193"/>
    </row>
    <row r="614" ht="15.75" customHeight="1">
      <c r="G614" s="193"/>
    </row>
    <row r="615" ht="15.75" customHeight="1">
      <c r="G615" s="193"/>
    </row>
    <row r="616" ht="15.75" customHeight="1">
      <c r="G616" s="193"/>
    </row>
    <row r="617" ht="15.75" customHeight="1">
      <c r="G617" s="193"/>
    </row>
    <row r="618" ht="15.75" customHeight="1">
      <c r="G618" s="193"/>
    </row>
    <row r="619" ht="15.75" customHeight="1">
      <c r="G619" s="193"/>
    </row>
    <row r="620" ht="15.75" customHeight="1">
      <c r="G620" s="193"/>
    </row>
    <row r="621" ht="15.75" customHeight="1">
      <c r="G621" s="193"/>
    </row>
    <row r="622" ht="15.75" customHeight="1">
      <c r="G622" s="193"/>
    </row>
    <row r="623" ht="15.75" customHeight="1">
      <c r="G623" s="193"/>
    </row>
    <row r="624" ht="15.75" customHeight="1">
      <c r="G624" s="193"/>
    </row>
    <row r="625" ht="15.75" customHeight="1">
      <c r="G625" s="193"/>
    </row>
    <row r="626" ht="15.75" customHeight="1">
      <c r="G626" s="193"/>
    </row>
    <row r="627" ht="15.75" customHeight="1">
      <c r="G627" s="193"/>
    </row>
    <row r="628" ht="15.75" customHeight="1">
      <c r="G628" s="193"/>
    </row>
    <row r="629" ht="15.75" customHeight="1">
      <c r="G629" s="193"/>
    </row>
    <row r="630" ht="15.75" customHeight="1">
      <c r="G630" s="193"/>
    </row>
    <row r="631" ht="15.75" customHeight="1">
      <c r="G631" s="193"/>
    </row>
    <row r="632" ht="15.75" customHeight="1">
      <c r="G632" s="193"/>
    </row>
    <row r="633" ht="15.75" customHeight="1">
      <c r="G633" s="193"/>
    </row>
    <row r="634" ht="15.75" customHeight="1">
      <c r="G634" s="193"/>
    </row>
    <row r="635" ht="15.75" customHeight="1">
      <c r="G635" s="193"/>
    </row>
    <row r="636" ht="15.75" customHeight="1">
      <c r="G636" s="193"/>
    </row>
    <row r="637" ht="15.75" customHeight="1">
      <c r="G637" s="193"/>
    </row>
    <row r="638" ht="15.75" customHeight="1">
      <c r="G638" s="193"/>
    </row>
    <row r="639" ht="15.75" customHeight="1">
      <c r="G639" s="193"/>
    </row>
    <row r="640" ht="15.75" customHeight="1">
      <c r="G640" s="193"/>
    </row>
    <row r="641" ht="15.75" customHeight="1">
      <c r="G641" s="193"/>
    </row>
    <row r="642" ht="15.75" customHeight="1">
      <c r="G642" s="193"/>
    </row>
    <row r="643" ht="15.75" customHeight="1">
      <c r="G643" s="193"/>
    </row>
    <row r="644" ht="15.75" customHeight="1">
      <c r="G644" s="193"/>
    </row>
    <row r="645" ht="15.75" customHeight="1">
      <c r="G645" s="193"/>
    </row>
    <row r="646" ht="15.75" customHeight="1">
      <c r="G646" s="193"/>
    </row>
    <row r="647" ht="15.75" customHeight="1">
      <c r="G647" s="193"/>
    </row>
    <row r="648" ht="15.75" customHeight="1">
      <c r="G648" s="193"/>
    </row>
    <row r="649" ht="15.75" customHeight="1">
      <c r="G649" s="193"/>
    </row>
    <row r="650" ht="15.75" customHeight="1">
      <c r="G650" s="193"/>
    </row>
    <row r="651" ht="15.75" customHeight="1">
      <c r="G651" s="193"/>
    </row>
    <row r="652" ht="15.75" customHeight="1">
      <c r="G652" s="193"/>
    </row>
    <row r="653" ht="15.75" customHeight="1">
      <c r="G653" s="193"/>
    </row>
    <row r="654" ht="15.75" customHeight="1">
      <c r="G654" s="193"/>
    </row>
    <row r="655" ht="15.75" customHeight="1">
      <c r="G655" s="193"/>
    </row>
    <row r="656" ht="15.75" customHeight="1">
      <c r="G656" s="193"/>
    </row>
    <row r="657" ht="15.75" customHeight="1">
      <c r="G657" s="193"/>
    </row>
    <row r="658" ht="15.75" customHeight="1">
      <c r="G658" s="193"/>
    </row>
    <row r="659" ht="15.75" customHeight="1">
      <c r="G659" s="193"/>
    </row>
    <row r="660" ht="15.75" customHeight="1">
      <c r="G660" s="193"/>
    </row>
    <row r="661" ht="15.75" customHeight="1">
      <c r="G661" s="193"/>
    </row>
    <row r="662" ht="15.75" customHeight="1">
      <c r="G662" s="193"/>
    </row>
    <row r="663" ht="15.75" customHeight="1">
      <c r="G663" s="193"/>
    </row>
    <row r="664" ht="15.75" customHeight="1">
      <c r="G664" s="193"/>
    </row>
    <row r="665" ht="15.75" customHeight="1">
      <c r="G665" s="193"/>
    </row>
    <row r="666" ht="15.75" customHeight="1">
      <c r="G666" s="193"/>
    </row>
    <row r="667" ht="15.75" customHeight="1">
      <c r="G667" s="193"/>
    </row>
    <row r="668" ht="15.75" customHeight="1">
      <c r="G668" s="193"/>
    </row>
    <row r="669" ht="15.75" customHeight="1">
      <c r="G669" s="193"/>
    </row>
    <row r="670" ht="15.75" customHeight="1">
      <c r="G670" s="193"/>
    </row>
    <row r="671" ht="15.75" customHeight="1">
      <c r="G671" s="193"/>
    </row>
    <row r="672" ht="15.75" customHeight="1">
      <c r="G672" s="193"/>
    </row>
    <row r="673" ht="15.75" customHeight="1">
      <c r="G673" s="193"/>
    </row>
    <row r="674" ht="15.75" customHeight="1">
      <c r="G674" s="193"/>
    </row>
    <row r="675" ht="15.75" customHeight="1">
      <c r="G675" s="193"/>
    </row>
    <row r="676" ht="15.75" customHeight="1">
      <c r="G676" s="193"/>
    </row>
    <row r="677" ht="15.75" customHeight="1">
      <c r="G677" s="193"/>
    </row>
    <row r="678" ht="15.75" customHeight="1">
      <c r="G678" s="193"/>
    </row>
    <row r="679" ht="15.75" customHeight="1">
      <c r="G679" s="193"/>
    </row>
    <row r="680" ht="15.75" customHeight="1">
      <c r="G680" s="193"/>
    </row>
    <row r="681" ht="15.75" customHeight="1">
      <c r="G681" s="193"/>
    </row>
    <row r="682" ht="15.75" customHeight="1">
      <c r="G682" s="193"/>
    </row>
    <row r="683" ht="15.75" customHeight="1">
      <c r="G683" s="193"/>
    </row>
    <row r="684" ht="15.75" customHeight="1">
      <c r="G684" s="193"/>
    </row>
    <row r="685" ht="15.75" customHeight="1">
      <c r="G685" s="193"/>
    </row>
    <row r="686" ht="15.75" customHeight="1">
      <c r="G686" s="193"/>
    </row>
    <row r="687" ht="15.75" customHeight="1">
      <c r="G687" s="193"/>
    </row>
    <row r="688" ht="15.75" customHeight="1">
      <c r="G688" s="193"/>
    </row>
    <row r="689" ht="15.75" customHeight="1">
      <c r="G689" s="193"/>
    </row>
    <row r="690" ht="15.75" customHeight="1">
      <c r="G690" s="193"/>
    </row>
    <row r="691" ht="15.75" customHeight="1">
      <c r="G691" s="193"/>
    </row>
    <row r="692" ht="15.75" customHeight="1">
      <c r="G692" s="193"/>
    </row>
    <row r="693" ht="15.75" customHeight="1">
      <c r="G693" s="193"/>
    </row>
    <row r="694" ht="15.75" customHeight="1">
      <c r="G694" s="193"/>
    </row>
    <row r="695" ht="15.75" customHeight="1">
      <c r="G695" s="193"/>
    </row>
    <row r="696" ht="15.75" customHeight="1">
      <c r="G696" s="193"/>
    </row>
    <row r="697" ht="15.75" customHeight="1">
      <c r="G697" s="193"/>
    </row>
    <row r="698" ht="15.75" customHeight="1">
      <c r="G698" s="193"/>
    </row>
    <row r="699" ht="15.75" customHeight="1">
      <c r="G699" s="193"/>
    </row>
    <row r="700" ht="15.75" customHeight="1">
      <c r="G700" s="193"/>
    </row>
    <row r="701" ht="15.75" customHeight="1">
      <c r="G701" s="193"/>
    </row>
    <row r="702" ht="15.75" customHeight="1">
      <c r="G702" s="193"/>
    </row>
    <row r="703" ht="15.75" customHeight="1">
      <c r="G703" s="193"/>
    </row>
    <row r="704" ht="15.75" customHeight="1">
      <c r="G704" s="193"/>
    </row>
    <row r="705" ht="15.75" customHeight="1">
      <c r="G705" s="193"/>
    </row>
    <row r="706" ht="15.75" customHeight="1">
      <c r="G706" s="193"/>
    </row>
    <row r="707" ht="15.75" customHeight="1">
      <c r="G707" s="193"/>
    </row>
    <row r="708" ht="15.75" customHeight="1">
      <c r="G708" s="193"/>
    </row>
    <row r="709" ht="15.75" customHeight="1">
      <c r="G709" s="193"/>
    </row>
    <row r="710" ht="15.75" customHeight="1">
      <c r="G710" s="193"/>
    </row>
    <row r="711" ht="15.75" customHeight="1">
      <c r="G711" s="193"/>
    </row>
    <row r="712" ht="15.75" customHeight="1">
      <c r="G712" s="193"/>
    </row>
    <row r="713" ht="15.75" customHeight="1">
      <c r="G713" s="193"/>
    </row>
    <row r="714" ht="15.75" customHeight="1">
      <c r="G714" s="193"/>
    </row>
    <row r="715" ht="15.75" customHeight="1">
      <c r="G715" s="193"/>
    </row>
    <row r="716" ht="15.75" customHeight="1">
      <c r="G716" s="193"/>
    </row>
    <row r="717" ht="15.75" customHeight="1">
      <c r="G717" s="193"/>
    </row>
    <row r="718" ht="15.75" customHeight="1">
      <c r="G718" s="193"/>
    </row>
    <row r="719" ht="15.75" customHeight="1">
      <c r="G719" s="193"/>
    </row>
    <row r="720" ht="15.75" customHeight="1">
      <c r="G720" s="193"/>
    </row>
    <row r="721" ht="15.75" customHeight="1">
      <c r="G721" s="193"/>
    </row>
    <row r="722" ht="15.75" customHeight="1">
      <c r="G722" s="193"/>
    </row>
    <row r="723" ht="15.75" customHeight="1">
      <c r="G723" s="193"/>
    </row>
    <row r="724" ht="15.75" customHeight="1">
      <c r="G724" s="193"/>
    </row>
    <row r="725" ht="15.75" customHeight="1">
      <c r="G725" s="193"/>
    </row>
    <row r="726" ht="15.75" customHeight="1">
      <c r="G726" s="193"/>
    </row>
    <row r="727" ht="15.75" customHeight="1">
      <c r="G727" s="193"/>
    </row>
    <row r="728" ht="15.75" customHeight="1">
      <c r="G728" s="193"/>
    </row>
    <row r="729" ht="15.75" customHeight="1">
      <c r="G729" s="193"/>
    </row>
    <row r="730" ht="15.75" customHeight="1">
      <c r="G730" s="193"/>
    </row>
    <row r="731" ht="15.75" customHeight="1">
      <c r="G731" s="193"/>
    </row>
    <row r="732" ht="15.75" customHeight="1">
      <c r="G732" s="193"/>
    </row>
    <row r="733" ht="15.75" customHeight="1">
      <c r="G733" s="193"/>
    </row>
    <row r="734" ht="15.75" customHeight="1">
      <c r="G734" s="193"/>
    </row>
    <row r="735" ht="15.75" customHeight="1">
      <c r="G735" s="193"/>
    </row>
    <row r="736" ht="15.75" customHeight="1">
      <c r="G736" s="193"/>
    </row>
    <row r="737" ht="15.75" customHeight="1">
      <c r="G737" s="193"/>
    </row>
    <row r="738" ht="15.75" customHeight="1">
      <c r="G738" s="193"/>
    </row>
    <row r="739" ht="15.75" customHeight="1">
      <c r="G739" s="193"/>
    </row>
    <row r="740" ht="15.75" customHeight="1">
      <c r="G740" s="193"/>
    </row>
    <row r="741" ht="15.75" customHeight="1">
      <c r="G741" s="193"/>
    </row>
    <row r="742" ht="15.75" customHeight="1">
      <c r="G742" s="193"/>
    </row>
    <row r="743" ht="15.75" customHeight="1">
      <c r="G743" s="193"/>
    </row>
    <row r="744" ht="15.75" customHeight="1">
      <c r="G744" s="193"/>
    </row>
    <row r="745" ht="15.75" customHeight="1">
      <c r="G745" s="193"/>
    </row>
    <row r="746" ht="15.75" customHeight="1">
      <c r="G746" s="193"/>
    </row>
    <row r="747" ht="15.75" customHeight="1">
      <c r="G747" s="193"/>
    </row>
    <row r="748" ht="15.75" customHeight="1">
      <c r="G748" s="193"/>
    </row>
    <row r="749" ht="15.75" customHeight="1">
      <c r="G749" s="193"/>
    </row>
    <row r="750" ht="15.75" customHeight="1">
      <c r="G750" s="193"/>
    </row>
    <row r="751" ht="15.75" customHeight="1">
      <c r="G751" s="193"/>
    </row>
    <row r="752" ht="15.75" customHeight="1">
      <c r="G752" s="193"/>
    </row>
    <row r="753" ht="15.75" customHeight="1">
      <c r="G753" s="193"/>
    </row>
    <row r="754" ht="15.75" customHeight="1">
      <c r="G754" s="193"/>
    </row>
    <row r="755" ht="15.75" customHeight="1">
      <c r="G755" s="193"/>
    </row>
    <row r="756" ht="15.75" customHeight="1">
      <c r="G756" s="193"/>
    </row>
    <row r="757" ht="15.75" customHeight="1">
      <c r="G757" s="193"/>
    </row>
    <row r="758" ht="15.75" customHeight="1">
      <c r="G758" s="193"/>
    </row>
    <row r="759" ht="15.75" customHeight="1">
      <c r="G759" s="193"/>
    </row>
    <row r="760" ht="15.75" customHeight="1">
      <c r="G760" s="193"/>
    </row>
    <row r="761" ht="15.75" customHeight="1">
      <c r="G761" s="193"/>
    </row>
    <row r="762" ht="15.75" customHeight="1">
      <c r="G762" s="193"/>
    </row>
    <row r="763" ht="15.75" customHeight="1">
      <c r="G763" s="193"/>
    </row>
    <row r="764" ht="15.75" customHeight="1">
      <c r="G764" s="193"/>
    </row>
    <row r="765" ht="15.75" customHeight="1">
      <c r="G765" s="193"/>
    </row>
    <row r="766" ht="15.75" customHeight="1">
      <c r="G766" s="193"/>
    </row>
    <row r="767" ht="15.75" customHeight="1">
      <c r="G767" s="193"/>
    </row>
    <row r="768" ht="15.75" customHeight="1">
      <c r="G768" s="193"/>
    </row>
    <row r="769" ht="15.75" customHeight="1">
      <c r="G769" s="193"/>
    </row>
    <row r="770" ht="15.75" customHeight="1">
      <c r="G770" s="193"/>
    </row>
    <row r="771" ht="15.75" customHeight="1">
      <c r="G771" s="193"/>
    </row>
    <row r="772" ht="15.75" customHeight="1">
      <c r="G772" s="193"/>
    </row>
    <row r="773" ht="15.75" customHeight="1">
      <c r="G773" s="193"/>
    </row>
    <row r="774" ht="15.75" customHeight="1">
      <c r="G774" s="193"/>
    </row>
    <row r="775" ht="15.75" customHeight="1">
      <c r="G775" s="193"/>
    </row>
    <row r="776" ht="15.75" customHeight="1">
      <c r="G776" s="193"/>
    </row>
    <row r="777" ht="15.75" customHeight="1">
      <c r="G777" s="193"/>
    </row>
    <row r="778" ht="15.75" customHeight="1">
      <c r="G778" s="193"/>
    </row>
    <row r="779" ht="15.75" customHeight="1">
      <c r="G779" s="193"/>
    </row>
    <row r="780" ht="15.75" customHeight="1">
      <c r="G780" s="193"/>
    </row>
    <row r="781" ht="15.75" customHeight="1">
      <c r="G781" s="193"/>
    </row>
    <row r="782" ht="15.75" customHeight="1">
      <c r="G782" s="193"/>
    </row>
    <row r="783" ht="15.75" customHeight="1">
      <c r="G783" s="193"/>
    </row>
    <row r="784" ht="15.75" customHeight="1">
      <c r="G784" s="193"/>
    </row>
    <row r="785" ht="15.75" customHeight="1">
      <c r="G785" s="193"/>
    </row>
    <row r="786" ht="15.75" customHeight="1">
      <c r="G786" s="193"/>
    </row>
    <row r="787" ht="15.75" customHeight="1">
      <c r="G787" s="193"/>
    </row>
    <row r="788" ht="15.75" customHeight="1">
      <c r="G788" s="193"/>
    </row>
    <row r="789" ht="15.75" customHeight="1">
      <c r="G789" s="193"/>
    </row>
    <row r="790" ht="15.75" customHeight="1">
      <c r="G790" s="193"/>
    </row>
    <row r="791" ht="15.75" customHeight="1">
      <c r="G791" s="193"/>
    </row>
    <row r="792" ht="15.75" customHeight="1">
      <c r="G792" s="193"/>
    </row>
    <row r="793" ht="15.75" customHeight="1">
      <c r="G793" s="193"/>
    </row>
    <row r="794" ht="15.75" customHeight="1">
      <c r="G794" s="193"/>
    </row>
    <row r="795" ht="15.75" customHeight="1">
      <c r="G795" s="193"/>
    </row>
    <row r="796" ht="15.75" customHeight="1">
      <c r="G796" s="193"/>
    </row>
    <row r="797" ht="15.75" customHeight="1">
      <c r="G797" s="193"/>
    </row>
    <row r="798" ht="15.75" customHeight="1">
      <c r="G798" s="193"/>
    </row>
    <row r="799" ht="15.75" customHeight="1">
      <c r="G799" s="193"/>
    </row>
    <row r="800" ht="15.75" customHeight="1">
      <c r="G800" s="193"/>
    </row>
    <row r="801" ht="15.75" customHeight="1">
      <c r="G801" s="193"/>
    </row>
    <row r="802" ht="15.75" customHeight="1">
      <c r="G802" s="193"/>
    </row>
    <row r="803" ht="15.75" customHeight="1">
      <c r="G803" s="193"/>
    </row>
    <row r="804" ht="15.75" customHeight="1">
      <c r="G804" s="193"/>
    </row>
    <row r="805" ht="15.75" customHeight="1">
      <c r="G805" s="193"/>
    </row>
    <row r="806" ht="15.75" customHeight="1">
      <c r="G806" s="193"/>
    </row>
    <row r="807" ht="15.75" customHeight="1">
      <c r="G807" s="193"/>
    </row>
    <row r="808" ht="15.75" customHeight="1">
      <c r="G808" s="193"/>
    </row>
    <row r="809" ht="15.75" customHeight="1">
      <c r="G809" s="193"/>
    </row>
    <row r="810" ht="15.75" customHeight="1">
      <c r="G810" s="193"/>
    </row>
    <row r="811" ht="15.75" customHeight="1">
      <c r="G811" s="193"/>
    </row>
    <row r="812" ht="15.75" customHeight="1">
      <c r="G812" s="193"/>
    </row>
    <row r="813" ht="15.75" customHeight="1">
      <c r="G813" s="193"/>
    </row>
    <row r="814" ht="15.75" customHeight="1">
      <c r="G814" s="193"/>
    </row>
    <row r="815" ht="15.75" customHeight="1">
      <c r="G815" s="193"/>
    </row>
    <row r="816" ht="15.75" customHeight="1">
      <c r="G816" s="193"/>
    </row>
    <row r="817" ht="15.75" customHeight="1">
      <c r="G817" s="193"/>
    </row>
    <row r="818" ht="15.75" customHeight="1">
      <c r="G818" s="193"/>
    </row>
    <row r="819" ht="15.75" customHeight="1">
      <c r="G819" s="193"/>
    </row>
    <row r="820" ht="15.75" customHeight="1">
      <c r="G820" s="193"/>
    </row>
    <row r="821" ht="15.75" customHeight="1">
      <c r="G821" s="193"/>
    </row>
    <row r="822" ht="15.75" customHeight="1">
      <c r="G822" s="193"/>
    </row>
    <row r="823" ht="15.75" customHeight="1">
      <c r="G823" s="193"/>
    </row>
    <row r="824" ht="15.75" customHeight="1">
      <c r="G824" s="193"/>
    </row>
    <row r="825" ht="15.75" customHeight="1">
      <c r="G825" s="193"/>
    </row>
    <row r="826" ht="15.75" customHeight="1">
      <c r="G826" s="193"/>
    </row>
    <row r="827" ht="15.75" customHeight="1">
      <c r="G827" s="193"/>
    </row>
    <row r="828" ht="15.75" customHeight="1">
      <c r="G828" s="193"/>
    </row>
    <row r="829" ht="15.75" customHeight="1">
      <c r="G829" s="193"/>
    </row>
    <row r="830" ht="15.75" customHeight="1">
      <c r="G830" s="193"/>
    </row>
    <row r="831" ht="15.75" customHeight="1">
      <c r="G831" s="193"/>
    </row>
    <row r="832" ht="15.75" customHeight="1">
      <c r="G832" s="193"/>
    </row>
    <row r="833" ht="15.75" customHeight="1">
      <c r="G833" s="193"/>
    </row>
    <row r="834" ht="15.75" customHeight="1">
      <c r="G834" s="193"/>
    </row>
    <row r="835" ht="15.75" customHeight="1">
      <c r="G835" s="193"/>
    </row>
    <row r="836" ht="15.75" customHeight="1">
      <c r="G836" s="193"/>
    </row>
    <row r="837" ht="15.75" customHeight="1">
      <c r="G837" s="193"/>
    </row>
    <row r="838" ht="15.75" customHeight="1">
      <c r="G838" s="193"/>
    </row>
    <row r="839" ht="15.75" customHeight="1">
      <c r="G839" s="193"/>
    </row>
    <row r="840" ht="15.75" customHeight="1">
      <c r="G840" s="193"/>
    </row>
    <row r="841" ht="15.75" customHeight="1">
      <c r="G841" s="193"/>
    </row>
    <row r="842" ht="15.75" customHeight="1">
      <c r="G842" s="193"/>
    </row>
    <row r="843" ht="15.75" customHeight="1">
      <c r="G843" s="193"/>
    </row>
    <row r="844" ht="15.75" customHeight="1">
      <c r="G844" s="193"/>
    </row>
    <row r="845" ht="15.75" customHeight="1">
      <c r="G845" s="193"/>
    </row>
    <row r="846" ht="15.75" customHeight="1">
      <c r="G846" s="193"/>
    </row>
    <row r="847" ht="15.75" customHeight="1">
      <c r="G847" s="193"/>
    </row>
    <row r="848" ht="15.75" customHeight="1">
      <c r="G848" s="193"/>
    </row>
    <row r="849" ht="15.75" customHeight="1">
      <c r="G849" s="193"/>
    </row>
    <row r="850" ht="15.75" customHeight="1">
      <c r="G850" s="193"/>
    </row>
    <row r="851" ht="15.75" customHeight="1">
      <c r="G851" s="193"/>
    </row>
    <row r="852" ht="15.75" customHeight="1">
      <c r="G852" s="193"/>
    </row>
    <row r="853" ht="15.75" customHeight="1">
      <c r="G853" s="193"/>
    </row>
    <row r="854" ht="15.75" customHeight="1">
      <c r="G854" s="193"/>
    </row>
    <row r="855" ht="15.75" customHeight="1">
      <c r="G855" s="193"/>
    </row>
    <row r="856" ht="15.75" customHeight="1">
      <c r="G856" s="193"/>
    </row>
    <row r="857" ht="15.75" customHeight="1">
      <c r="G857" s="193"/>
    </row>
    <row r="858" ht="15.75" customHeight="1">
      <c r="G858" s="193"/>
    </row>
    <row r="859" ht="15.75" customHeight="1">
      <c r="G859" s="193"/>
    </row>
    <row r="860" ht="15.75" customHeight="1">
      <c r="G860" s="193"/>
    </row>
    <row r="861" ht="15.75" customHeight="1">
      <c r="G861" s="193"/>
    </row>
    <row r="862" ht="15.75" customHeight="1">
      <c r="G862" s="193"/>
    </row>
    <row r="863" ht="15.75" customHeight="1">
      <c r="G863" s="193"/>
    </row>
    <row r="864" ht="15.75" customHeight="1">
      <c r="G864" s="193"/>
    </row>
    <row r="865" ht="15.75" customHeight="1">
      <c r="G865" s="193"/>
    </row>
    <row r="866" ht="15.75" customHeight="1">
      <c r="G866" s="193"/>
    </row>
    <row r="867" ht="15.75" customHeight="1">
      <c r="G867" s="193"/>
    </row>
    <row r="868" ht="15.75" customHeight="1">
      <c r="G868" s="193"/>
    </row>
    <row r="869" ht="15.75" customHeight="1">
      <c r="G869" s="193"/>
    </row>
    <row r="870" ht="15.75" customHeight="1">
      <c r="G870" s="193"/>
    </row>
    <row r="871" ht="15.75" customHeight="1">
      <c r="G871" s="193"/>
    </row>
    <row r="872" ht="15.75" customHeight="1">
      <c r="G872" s="193"/>
    </row>
    <row r="873" ht="15.75" customHeight="1">
      <c r="G873" s="193"/>
    </row>
    <row r="874" ht="15.75" customHeight="1">
      <c r="G874" s="193"/>
    </row>
    <row r="875" ht="15.75" customHeight="1">
      <c r="G875" s="193"/>
    </row>
    <row r="876" ht="15.75" customHeight="1">
      <c r="G876" s="193"/>
    </row>
    <row r="877" ht="15.75" customHeight="1">
      <c r="G877" s="193"/>
    </row>
    <row r="878" ht="15.75" customHeight="1">
      <c r="G878" s="193"/>
    </row>
    <row r="879" ht="15.75" customHeight="1">
      <c r="G879" s="193"/>
    </row>
    <row r="880" ht="15.75" customHeight="1">
      <c r="G880" s="193"/>
    </row>
    <row r="881" ht="15.75" customHeight="1">
      <c r="G881" s="193"/>
    </row>
    <row r="882" ht="15.75" customHeight="1">
      <c r="G882" s="193"/>
    </row>
    <row r="883" ht="15.75" customHeight="1">
      <c r="G883" s="193"/>
    </row>
    <row r="884" ht="15.75" customHeight="1">
      <c r="G884" s="193"/>
    </row>
    <row r="885" ht="15.75" customHeight="1">
      <c r="G885" s="193"/>
    </row>
    <row r="886" ht="15.75" customHeight="1">
      <c r="G886" s="193"/>
    </row>
    <row r="887" ht="15.75" customHeight="1">
      <c r="G887" s="193"/>
    </row>
    <row r="888" ht="15.75" customHeight="1">
      <c r="G888" s="193"/>
    </row>
    <row r="889" ht="15.75" customHeight="1">
      <c r="G889" s="193"/>
    </row>
    <row r="890" ht="15.75" customHeight="1">
      <c r="G890" s="193"/>
    </row>
    <row r="891" ht="15.75" customHeight="1">
      <c r="G891" s="193"/>
    </row>
    <row r="892" ht="15.75" customHeight="1">
      <c r="G892" s="193"/>
    </row>
    <row r="893" ht="15.75" customHeight="1">
      <c r="G893" s="193"/>
    </row>
    <row r="894" ht="15.75" customHeight="1">
      <c r="G894" s="193"/>
    </row>
    <row r="895" ht="15.75" customHeight="1">
      <c r="G895" s="193"/>
    </row>
    <row r="896" ht="15.75" customHeight="1">
      <c r="G896" s="193"/>
    </row>
    <row r="897" ht="15.75" customHeight="1">
      <c r="G897" s="193"/>
    </row>
    <row r="898" ht="15.75" customHeight="1">
      <c r="G898" s="193"/>
    </row>
    <row r="899" ht="15.75" customHeight="1">
      <c r="G899" s="193"/>
    </row>
    <row r="900" ht="15.75" customHeight="1">
      <c r="G900" s="193"/>
    </row>
    <row r="901" ht="15.75" customHeight="1">
      <c r="G901" s="193"/>
    </row>
    <row r="902" ht="15.75" customHeight="1">
      <c r="G902" s="193"/>
    </row>
    <row r="903" ht="15.75" customHeight="1">
      <c r="G903" s="193"/>
    </row>
    <row r="904" ht="15.75" customHeight="1">
      <c r="G904" s="193"/>
    </row>
    <row r="905" ht="15.75" customHeight="1">
      <c r="G905" s="193"/>
    </row>
    <row r="906" ht="15.75" customHeight="1">
      <c r="G906" s="193"/>
    </row>
    <row r="907" ht="15.75" customHeight="1">
      <c r="G907" s="193"/>
    </row>
    <row r="908" ht="15.75" customHeight="1">
      <c r="G908" s="193"/>
    </row>
    <row r="909" ht="15.75" customHeight="1">
      <c r="G909" s="193"/>
    </row>
    <row r="910" ht="15.75" customHeight="1">
      <c r="G910" s="193"/>
    </row>
    <row r="911" ht="15.75" customHeight="1">
      <c r="G911" s="193"/>
    </row>
    <row r="912" ht="15.75" customHeight="1">
      <c r="G912" s="193"/>
    </row>
    <row r="913" ht="15.75" customHeight="1">
      <c r="G913" s="193"/>
    </row>
    <row r="914" ht="15.75" customHeight="1">
      <c r="G914" s="193"/>
    </row>
    <row r="915" ht="15.75" customHeight="1">
      <c r="G915" s="193"/>
    </row>
    <row r="916" ht="15.75" customHeight="1">
      <c r="G916" s="193"/>
    </row>
    <row r="917" ht="15.75" customHeight="1">
      <c r="G917" s="193"/>
    </row>
    <row r="918" ht="15.75" customHeight="1">
      <c r="G918" s="193"/>
    </row>
    <row r="919" ht="15.75" customHeight="1">
      <c r="G919" s="193"/>
    </row>
    <row r="920" ht="15.75" customHeight="1">
      <c r="G920" s="193"/>
    </row>
    <row r="921" ht="15.75" customHeight="1">
      <c r="G921" s="193"/>
    </row>
    <row r="922" ht="15.75" customHeight="1">
      <c r="G922" s="193"/>
    </row>
    <row r="923" ht="15.75" customHeight="1">
      <c r="G923" s="193"/>
    </row>
    <row r="924" ht="15.75" customHeight="1">
      <c r="G924" s="193"/>
    </row>
    <row r="925" ht="15.75" customHeight="1">
      <c r="G925" s="193"/>
    </row>
    <row r="926" ht="15.75" customHeight="1">
      <c r="G926" s="193"/>
    </row>
    <row r="927" ht="15.75" customHeight="1">
      <c r="G927" s="193"/>
    </row>
    <row r="928" ht="15.75" customHeight="1">
      <c r="G928" s="193"/>
    </row>
    <row r="929" ht="15.75" customHeight="1">
      <c r="G929" s="193"/>
    </row>
    <row r="930" ht="15.75" customHeight="1">
      <c r="G930" s="193"/>
    </row>
    <row r="931" ht="15.75" customHeight="1">
      <c r="G931" s="193"/>
    </row>
    <row r="932" ht="15.75" customHeight="1">
      <c r="G932" s="193"/>
    </row>
    <row r="933" ht="15.75" customHeight="1">
      <c r="G933" s="193"/>
    </row>
    <row r="934" ht="15.75" customHeight="1">
      <c r="G934" s="193"/>
    </row>
    <row r="935" ht="15.75" customHeight="1">
      <c r="G935" s="193"/>
    </row>
    <row r="936" ht="15.75" customHeight="1">
      <c r="G936" s="193"/>
    </row>
    <row r="937" ht="15.75" customHeight="1">
      <c r="G937" s="193"/>
    </row>
    <row r="938" ht="15.75" customHeight="1">
      <c r="G938" s="193"/>
    </row>
    <row r="939" ht="15.75" customHeight="1">
      <c r="G939" s="193"/>
    </row>
    <row r="940" ht="15.75" customHeight="1">
      <c r="G940" s="193"/>
    </row>
    <row r="941" ht="15.75" customHeight="1">
      <c r="G941" s="193"/>
    </row>
    <row r="942" ht="15.75" customHeight="1">
      <c r="G942" s="193"/>
    </row>
    <row r="943" ht="15.75" customHeight="1">
      <c r="G943" s="193"/>
    </row>
    <row r="944" ht="15.75" customHeight="1">
      <c r="G944" s="193"/>
    </row>
    <row r="945" ht="15.75" customHeight="1">
      <c r="G945" s="193"/>
    </row>
    <row r="946" ht="15.75" customHeight="1">
      <c r="G946" s="193"/>
    </row>
    <row r="947" ht="15.75" customHeight="1">
      <c r="G947" s="193"/>
    </row>
    <row r="948" ht="15.75" customHeight="1">
      <c r="G948" s="193"/>
    </row>
    <row r="949" ht="15.75" customHeight="1">
      <c r="G949" s="193"/>
    </row>
    <row r="950" ht="15.75" customHeight="1">
      <c r="G950" s="193"/>
    </row>
    <row r="951" ht="15.75" customHeight="1">
      <c r="G951" s="193"/>
    </row>
    <row r="952" ht="15.75" customHeight="1">
      <c r="G952" s="193"/>
    </row>
    <row r="953" ht="15.75" customHeight="1">
      <c r="G953" s="193"/>
    </row>
    <row r="954" ht="15.75" customHeight="1">
      <c r="G954" s="193"/>
    </row>
    <row r="955" ht="15.75" customHeight="1">
      <c r="G955" s="193"/>
    </row>
    <row r="956" ht="15.75" customHeight="1">
      <c r="G956" s="193"/>
    </row>
    <row r="957" ht="15.75" customHeight="1">
      <c r="G957" s="193"/>
    </row>
    <row r="958" ht="15.75" customHeight="1">
      <c r="G958" s="193"/>
    </row>
    <row r="959" ht="15.75" customHeight="1">
      <c r="G959" s="193"/>
    </row>
    <row r="960" ht="15.75" customHeight="1">
      <c r="G960" s="193"/>
    </row>
    <row r="961" ht="15.75" customHeight="1">
      <c r="G961" s="193"/>
    </row>
    <row r="962" ht="15.75" customHeight="1">
      <c r="G962" s="193"/>
    </row>
    <row r="963" ht="15.75" customHeight="1">
      <c r="G963" s="193"/>
    </row>
    <row r="964" ht="15.75" customHeight="1">
      <c r="G964" s="193"/>
    </row>
    <row r="965" ht="15.75" customHeight="1">
      <c r="G965" s="193"/>
    </row>
    <row r="966" ht="15.75" customHeight="1">
      <c r="G966" s="193"/>
    </row>
    <row r="967" ht="15.75" customHeight="1">
      <c r="G967" s="193"/>
    </row>
    <row r="968" ht="15.75" customHeight="1">
      <c r="G968" s="193"/>
    </row>
    <row r="969" ht="15.75" customHeight="1">
      <c r="G969" s="193"/>
    </row>
    <row r="970" ht="15.75" customHeight="1">
      <c r="G970" s="193"/>
    </row>
    <row r="971" ht="15.75" customHeight="1">
      <c r="G971" s="193"/>
    </row>
    <row r="972" ht="15.75" customHeight="1">
      <c r="G972" s="193"/>
    </row>
    <row r="973" ht="15.75" customHeight="1">
      <c r="G973" s="193"/>
    </row>
    <row r="974" ht="15.75" customHeight="1">
      <c r="G974" s="193"/>
    </row>
    <row r="975" ht="15.75" customHeight="1">
      <c r="G975" s="193"/>
    </row>
    <row r="976" ht="15.75" customHeight="1">
      <c r="G976" s="193"/>
    </row>
    <row r="977" ht="15.75" customHeight="1">
      <c r="G977" s="193"/>
    </row>
    <row r="978" ht="15.75" customHeight="1">
      <c r="G978" s="193"/>
    </row>
    <row r="979" ht="15.75" customHeight="1">
      <c r="G979" s="193"/>
    </row>
    <row r="980" ht="15.75" customHeight="1">
      <c r="G980" s="193"/>
    </row>
    <row r="981" ht="15.75" customHeight="1">
      <c r="G981" s="193"/>
    </row>
    <row r="982" ht="15.75" customHeight="1">
      <c r="G982" s="193"/>
    </row>
    <row r="983" ht="15.75" customHeight="1">
      <c r="G983" s="193"/>
    </row>
    <row r="984" ht="15.75" customHeight="1">
      <c r="G984" s="193"/>
    </row>
    <row r="985" ht="15.75" customHeight="1">
      <c r="G985" s="193"/>
    </row>
    <row r="986" ht="15.75" customHeight="1">
      <c r="G986" s="193"/>
    </row>
    <row r="987" ht="15.75" customHeight="1">
      <c r="G987" s="193"/>
    </row>
    <row r="988" ht="15.75" customHeight="1">
      <c r="G988" s="193"/>
    </row>
    <row r="989" ht="15.75" customHeight="1">
      <c r="G989" s="193"/>
    </row>
    <row r="990" ht="15.75" customHeight="1">
      <c r="G990" s="193"/>
    </row>
    <row r="991" ht="15.75" customHeight="1">
      <c r="G991" s="193"/>
    </row>
    <row r="992" ht="15.75" customHeight="1">
      <c r="G992" s="193"/>
    </row>
    <row r="993" ht="15.75" customHeight="1">
      <c r="G993" s="193"/>
    </row>
    <row r="994" ht="15.75" customHeight="1">
      <c r="G994" s="193"/>
    </row>
    <row r="995" ht="15.75" customHeight="1">
      <c r="G995" s="193"/>
    </row>
    <row r="996" ht="15.75" customHeight="1">
      <c r="G996" s="193"/>
    </row>
    <row r="997" ht="15.75" customHeight="1">
      <c r="G997" s="193"/>
    </row>
    <row r="998" ht="15.75" customHeight="1">
      <c r="G998" s="193"/>
    </row>
    <row r="999" ht="15.75" customHeight="1">
      <c r="G999" s="193"/>
    </row>
    <row r="1000" ht="15.75" customHeight="1">
      <c r="G1000" s="193"/>
    </row>
  </sheetData>
  <mergeCells count="1079">
    <mergeCell ref="J15:K16"/>
    <mergeCell ref="J17:K17"/>
    <mergeCell ref="D15:G16"/>
    <mergeCell ref="H15:H16"/>
    <mergeCell ref="L15:L16"/>
    <mergeCell ref="M15:M16"/>
    <mergeCell ref="N15:N16"/>
    <mergeCell ref="O15:O16"/>
    <mergeCell ref="D17:G17"/>
    <mergeCell ref="R18:S18"/>
    <mergeCell ref="R19:S19"/>
    <mergeCell ref="D18:G18"/>
    <mergeCell ref="J18:K18"/>
    <mergeCell ref="T18:U18"/>
    <mergeCell ref="X18:Y18"/>
    <mergeCell ref="Z18:AA18"/>
    <mergeCell ref="J19:K19"/>
    <mergeCell ref="T19:U19"/>
    <mergeCell ref="U6:V6"/>
    <mergeCell ref="W6:X6"/>
    <mergeCell ref="U7:V7"/>
    <mergeCell ref="W7:X7"/>
    <mergeCell ref="D2:E2"/>
    <mergeCell ref="D3:E4"/>
    <mergeCell ref="G3:L3"/>
    <mergeCell ref="N3:Q4"/>
    <mergeCell ref="S4:X4"/>
    <mergeCell ref="N5:Q5"/>
    <mergeCell ref="N6:O6"/>
    <mergeCell ref="J13:P14"/>
    <mergeCell ref="R13:V14"/>
    <mergeCell ref="X13:AA13"/>
    <mergeCell ref="X14:Y14"/>
    <mergeCell ref="Z14:AA14"/>
    <mergeCell ref="P6:Q6"/>
    <mergeCell ref="S6:T6"/>
    <mergeCell ref="N7:O7"/>
    <mergeCell ref="P7:Q7"/>
    <mergeCell ref="S7:T7"/>
    <mergeCell ref="O8:P8"/>
    <mergeCell ref="D13:H14"/>
    <mergeCell ref="P15:P16"/>
    <mergeCell ref="R15:S16"/>
    <mergeCell ref="T15:U16"/>
    <mergeCell ref="V15:V16"/>
    <mergeCell ref="X15:Y15"/>
    <mergeCell ref="Z15:AA15"/>
    <mergeCell ref="X16:Y16"/>
    <mergeCell ref="Z16:AA16"/>
    <mergeCell ref="R17:S17"/>
    <mergeCell ref="T17:U17"/>
    <mergeCell ref="X17:Y17"/>
    <mergeCell ref="Z17:AA17"/>
    <mergeCell ref="R21:S21"/>
    <mergeCell ref="T21:U21"/>
    <mergeCell ref="J21:K21"/>
    <mergeCell ref="J22:K22"/>
    <mergeCell ref="J24:K24"/>
    <mergeCell ref="J25:K25"/>
    <mergeCell ref="J30:K30"/>
    <mergeCell ref="D19:G19"/>
    <mergeCell ref="D20:G20"/>
    <mergeCell ref="J20:K20"/>
    <mergeCell ref="R20:S20"/>
    <mergeCell ref="T20:U20"/>
    <mergeCell ref="D21:G21"/>
    <mergeCell ref="D22:G22"/>
    <mergeCell ref="R25:S25"/>
    <mergeCell ref="R26:S26"/>
    <mergeCell ref="X26:AA26"/>
    <mergeCell ref="R22:S22"/>
    <mergeCell ref="T22:U22"/>
    <mergeCell ref="R23:S23"/>
    <mergeCell ref="T23:U23"/>
    <mergeCell ref="R24:S24"/>
    <mergeCell ref="T24:U24"/>
    <mergeCell ref="T25:U25"/>
    <mergeCell ref="T26:U26"/>
    <mergeCell ref="R27:S27"/>
    <mergeCell ref="T27:U27"/>
    <mergeCell ref="X27:Y27"/>
    <mergeCell ref="R28:S28"/>
    <mergeCell ref="T28:U28"/>
    <mergeCell ref="X28:Y28"/>
    <mergeCell ref="D28:F29"/>
    <mergeCell ref="D30:F30"/>
    <mergeCell ref="R32:S32"/>
    <mergeCell ref="T32:U32"/>
    <mergeCell ref="X32:Y32"/>
    <mergeCell ref="K67:L67"/>
    <mergeCell ref="M67:N67"/>
    <mergeCell ref="O67:P67"/>
    <mergeCell ref="D67:I67"/>
    <mergeCell ref="D68:I68"/>
    <mergeCell ref="K68:L68"/>
    <mergeCell ref="M68:N68"/>
    <mergeCell ref="O68:P68"/>
    <mergeCell ref="D69:I69"/>
    <mergeCell ref="D70:I70"/>
    <mergeCell ref="X75:AA75"/>
    <mergeCell ref="X76:AA76"/>
    <mergeCell ref="X77:AA77"/>
    <mergeCell ref="X78:AA78"/>
    <mergeCell ref="X79:AA79"/>
    <mergeCell ref="X80:AA80"/>
    <mergeCell ref="X81:AA81"/>
    <mergeCell ref="X89:AA89"/>
    <mergeCell ref="X90:AA90"/>
    <mergeCell ref="X91:AA91"/>
    <mergeCell ref="X92:AA92"/>
    <mergeCell ref="X93:AA93"/>
    <mergeCell ref="X94:AA94"/>
    <mergeCell ref="X95:AA95"/>
    <mergeCell ref="X82:AA82"/>
    <mergeCell ref="X83:AA83"/>
    <mergeCell ref="X84:AA84"/>
    <mergeCell ref="X85:AA85"/>
    <mergeCell ref="X86:AA86"/>
    <mergeCell ref="X87:AA87"/>
    <mergeCell ref="X88:AA88"/>
    <mergeCell ref="Q112:V112"/>
    <mergeCell ref="Q113:V113"/>
    <mergeCell ref="Q114:V114"/>
    <mergeCell ref="Q115:V115"/>
    <mergeCell ref="Q116:V116"/>
    <mergeCell ref="Q117:V117"/>
    <mergeCell ref="Q118:V118"/>
    <mergeCell ref="Q119:V119"/>
    <mergeCell ref="Q120:V120"/>
    <mergeCell ref="Q121:V121"/>
    <mergeCell ref="Q122:V122"/>
    <mergeCell ref="Q123:V123"/>
    <mergeCell ref="Q124:V124"/>
    <mergeCell ref="Q125:V125"/>
    <mergeCell ref="Q126:V126"/>
    <mergeCell ref="Q127:V127"/>
    <mergeCell ref="Q128:V128"/>
    <mergeCell ref="Q129:V129"/>
    <mergeCell ref="Q130:V130"/>
    <mergeCell ref="Q131:V131"/>
    <mergeCell ref="Q132:V132"/>
    <mergeCell ref="Q133:V133"/>
    <mergeCell ref="Q134:V134"/>
    <mergeCell ref="Q135:V135"/>
    <mergeCell ref="Q136:V136"/>
    <mergeCell ref="Q137:V137"/>
    <mergeCell ref="Q138:V138"/>
    <mergeCell ref="Q139:V139"/>
    <mergeCell ref="Q140:V140"/>
    <mergeCell ref="Q141:V141"/>
    <mergeCell ref="Q142:V142"/>
    <mergeCell ref="Q143:V143"/>
    <mergeCell ref="Q144:V144"/>
    <mergeCell ref="Q145:V145"/>
    <mergeCell ref="Q146:V146"/>
    <mergeCell ref="Q154:V154"/>
    <mergeCell ref="Q155:V155"/>
    <mergeCell ref="Q156:V156"/>
    <mergeCell ref="Q147:V147"/>
    <mergeCell ref="Q148:V148"/>
    <mergeCell ref="Q149:V149"/>
    <mergeCell ref="Q150:V150"/>
    <mergeCell ref="Q151:V151"/>
    <mergeCell ref="Q152:V152"/>
    <mergeCell ref="Q153:V153"/>
    <mergeCell ref="T45:U45"/>
    <mergeCell ref="Q47:V47"/>
    <mergeCell ref="Q53:R53"/>
    <mergeCell ref="Q54:R54"/>
    <mergeCell ref="Q67:V67"/>
    <mergeCell ref="Q68:V68"/>
    <mergeCell ref="Q69:V69"/>
    <mergeCell ref="Q70:V70"/>
    <mergeCell ref="Q71:V71"/>
    <mergeCell ref="Q72:V72"/>
    <mergeCell ref="Q73:V73"/>
    <mergeCell ref="Q74:V74"/>
    <mergeCell ref="Q75:V75"/>
    <mergeCell ref="Q76:V76"/>
    <mergeCell ref="Q77:V77"/>
    <mergeCell ref="Q78:V78"/>
    <mergeCell ref="Q79:V79"/>
    <mergeCell ref="Q80:V80"/>
    <mergeCell ref="Q81:V81"/>
    <mergeCell ref="Q82:V82"/>
    <mergeCell ref="Q83:V83"/>
    <mergeCell ref="Q84:V84"/>
    <mergeCell ref="Q85:V85"/>
    <mergeCell ref="Q86:V86"/>
    <mergeCell ref="Q87:V87"/>
    <mergeCell ref="Q88:V88"/>
    <mergeCell ref="Q89:V89"/>
    <mergeCell ref="Q90:V90"/>
    <mergeCell ref="Q91:V91"/>
    <mergeCell ref="Q92:V92"/>
    <mergeCell ref="Q93:V93"/>
    <mergeCell ref="Q94:V94"/>
    <mergeCell ref="Q95:V95"/>
    <mergeCell ref="Q96:V96"/>
    <mergeCell ref="Q97:V97"/>
    <mergeCell ref="Q98:V98"/>
    <mergeCell ref="Q99:V99"/>
    <mergeCell ref="Q100:V100"/>
    <mergeCell ref="Q101:V101"/>
    <mergeCell ref="Q102:V102"/>
    <mergeCell ref="Q103:V103"/>
    <mergeCell ref="Q104:V104"/>
    <mergeCell ref="Q105:V105"/>
    <mergeCell ref="Q106:V106"/>
    <mergeCell ref="Q107:V107"/>
    <mergeCell ref="Q108:V108"/>
    <mergeCell ref="Q109:V109"/>
    <mergeCell ref="Q110:V110"/>
    <mergeCell ref="Q111:V111"/>
    <mergeCell ref="D124:I124"/>
    <mergeCell ref="K124:L124"/>
    <mergeCell ref="M124:N124"/>
    <mergeCell ref="O124:P124"/>
    <mergeCell ref="K125:L125"/>
    <mergeCell ref="M125:N125"/>
    <mergeCell ref="O125:P125"/>
    <mergeCell ref="D125:I125"/>
    <mergeCell ref="D126:I126"/>
    <mergeCell ref="K126:L126"/>
    <mergeCell ref="M126:N126"/>
    <mergeCell ref="O126:P126"/>
    <mergeCell ref="D127:I127"/>
    <mergeCell ref="D128:I128"/>
    <mergeCell ref="D119:I119"/>
    <mergeCell ref="K119:L119"/>
    <mergeCell ref="M119:N119"/>
    <mergeCell ref="O119:P119"/>
    <mergeCell ref="K120:L120"/>
    <mergeCell ref="M120:N120"/>
    <mergeCell ref="O120:P120"/>
    <mergeCell ref="K122:L122"/>
    <mergeCell ref="K123:L123"/>
    <mergeCell ref="M123:N123"/>
    <mergeCell ref="O123:P123"/>
    <mergeCell ref="D120:I120"/>
    <mergeCell ref="D121:I121"/>
    <mergeCell ref="K121:L121"/>
    <mergeCell ref="M121:N121"/>
    <mergeCell ref="O121:P121"/>
    <mergeCell ref="D122:I122"/>
    <mergeCell ref="D123:I123"/>
    <mergeCell ref="M127:N127"/>
    <mergeCell ref="O127:P127"/>
    <mergeCell ref="K127:L127"/>
    <mergeCell ref="K128:L128"/>
    <mergeCell ref="M132:N132"/>
    <mergeCell ref="O132:P132"/>
    <mergeCell ref="D134:I134"/>
    <mergeCell ref="K134:L134"/>
    <mergeCell ref="M134:N134"/>
    <mergeCell ref="O134:P134"/>
    <mergeCell ref="K135:L135"/>
    <mergeCell ref="M135:N135"/>
    <mergeCell ref="O135:P135"/>
    <mergeCell ref="D135:I135"/>
    <mergeCell ref="D136:I136"/>
    <mergeCell ref="K136:L136"/>
    <mergeCell ref="M136:N136"/>
    <mergeCell ref="O136:P136"/>
    <mergeCell ref="D137:I137"/>
    <mergeCell ref="D138:I138"/>
    <mergeCell ref="D139:I139"/>
    <mergeCell ref="K139:L139"/>
    <mergeCell ref="M139:N139"/>
    <mergeCell ref="O139:P139"/>
    <mergeCell ref="K140:L140"/>
    <mergeCell ref="M140:N140"/>
    <mergeCell ref="O140:P140"/>
    <mergeCell ref="D140:I140"/>
    <mergeCell ref="D141:I141"/>
    <mergeCell ref="K141:L141"/>
    <mergeCell ref="M141:N141"/>
    <mergeCell ref="O141:P141"/>
    <mergeCell ref="D142:I142"/>
    <mergeCell ref="K142:L142"/>
    <mergeCell ref="K144:L144"/>
    <mergeCell ref="M144:N144"/>
    <mergeCell ref="M142:N142"/>
    <mergeCell ref="O142:P142"/>
    <mergeCell ref="D143:I143"/>
    <mergeCell ref="K143:L143"/>
    <mergeCell ref="M143:N143"/>
    <mergeCell ref="O143:P143"/>
    <mergeCell ref="O144:P144"/>
    <mergeCell ref="K132:L132"/>
    <mergeCell ref="K133:L133"/>
    <mergeCell ref="M133:N133"/>
    <mergeCell ref="O133:P133"/>
    <mergeCell ref="D130:I130"/>
    <mergeCell ref="D131:I131"/>
    <mergeCell ref="K131:L131"/>
    <mergeCell ref="M131:N131"/>
    <mergeCell ref="O131:P131"/>
    <mergeCell ref="D132:I132"/>
    <mergeCell ref="D133:I133"/>
    <mergeCell ref="M137:N137"/>
    <mergeCell ref="O137:P137"/>
    <mergeCell ref="K137:L137"/>
    <mergeCell ref="K138:L138"/>
    <mergeCell ref="M138:N138"/>
    <mergeCell ref="O138:P138"/>
    <mergeCell ref="M146:N146"/>
    <mergeCell ref="O146:P146"/>
    <mergeCell ref="D153:I153"/>
    <mergeCell ref="K153:L153"/>
    <mergeCell ref="M153:N153"/>
    <mergeCell ref="O153:P153"/>
    <mergeCell ref="K154:L154"/>
    <mergeCell ref="M154:N154"/>
    <mergeCell ref="O154:P154"/>
    <mergeCell ref="D154:I154"/>
    <mergeCell ref="D155:I155"/>
    <mergeCell ref="K155:L155"/>
    <mergeCell ref="M155:N155"/>
    <mergeCell ref="O155:P155"/>
    <mergeCell ref="D156:I156"/>
    <mergeCell ref="K156:L156"/>
    <mergeCell ref="K162:L162"/>
    <mergeCell ref="K163:L163"/>
    <mergeCell ref="M163:N163"/>
    <mergeCell ref="O163:P163"/>
    <mergeCell ref="D160:I160"/>
    <mergeCell ref="D161:I161"/>
    <mergeCell ref="K161:L161"/>
    <mergeCell ref="M161:N161"/>
    <mergeCell ref="O161:P161"/>
    <mergeCell ref="D162:I162"/>
    <mergeCell ref="D163:I163"/>
    <mergeCell ref="M167:N167"/>
    <mergeCell ref="O167:P167"/>
    <mergeCell ref="K167:L167"/>
    <mergeCell ref="K168:L168"/>
    <mergeCell ref="M168:N168"/>
    <mergeCell ref="O168:P168"/>
    <mergeCell ref="M176:N176"/>
    <mergeCell ref="O176:P176"/>
    <mergeCell ref="Q199:V199"/>
    <mergeCell ref="Q200:V200"/>
    <mergeCell ref="Q201:V201"/>
    <mergeCell ref="Q202:V202"/>
    <mergeCell ref="Q203:V203"/>
    <mergeCell ref="Q204:V204"/>
    <mergeCell ref="Q205:V205"/>
    <mergeCell ref="Q206:V206"/>
    <mergeCell ref="Q207:V207"/>
    <mergeCell ref="Q208:V208"/>
    <mergeCell ref="Q209:V209"/>
    <mergeCell ref="Q210:V210"/>
    <mergeCell ref="Q211:V211"/>
    <mergeCell ref="Q212:V212"/>
    <mergeCell ref="Q213:V213"/>
    <mergeCell ref="Q214:V214"/>
    <mergeCell ref="Q215:V215"/>
    <mergeCell ref="Q216:V216"/>
    <mergeCell ref="Q217:V217"/>
    <mergeCell ref="Q218:V218"/>
    <mergeCell ref="Q219:V219"/>
    <mergeCell ref="Q227:V227"/>
    <mergeCell ref="Q228:V228"/>
    <mergeCell ref="Q229:V229"/>
    <mergeCell ref="Q230:V230"/>
    <mergeCell ref="Q231:V231"/>
    <mergeCell ref="Q220:V220"/>
    <mergeCell ref="Q221:V221"/>
    <mergeCell ref="Q222:V222"/>
    <mergeCell ref="Q223:V223"/>
    <mergeCell ref="Q224:V224"/>
    <mergeCell ref="Q225:V225"/>
    <mergeCell ref="Q226:V226"/>
    <mergeCell ref="M156:N156"/>
    <mergeCell ref="O156:P156"/>
    <mergeCell ref="D157:I157"/>
    <mergeCell ref="M157:N157"/>
    <mergeCell ref="O157:P157"/>
    <mergeCell ref="Q157:V157"/>
    <mergeCell ref="D158:I158"/>
    <mergeCell ref="Q158:V158"/>
    <mergeCell ref="M158:N158"/>
    <mergeCell ref="O158:P158"/>
    <mergeCell ref="Q159:V159"/>
    <mergeCell ref="Q160:V160"/>
    <mergeCell ref="Q161:V161"/>
    <mergeCell ref="Q162:V162"/>
    <mergeCell ref="Q163:V163"/>
    <mergeCell ref="Q164:V164"/>
    <mergeCell ref="Q165:V165"/>
    <mergeCell ref="Q166:V166"/>
    <mergeCell ref="Q167:V167"/>
    <mergeCell ref="Q168:V168"/>
    <mergeCell ref="Q169:V169"/>
    <mergeCell ref="Q170:V170"/>
    <mergeCell ref="Q171:V171"/>
    <mergeCell ref="Q172:V172"/>
    <mergeCell ref="Q173:V173"/>
    <mergeCell ref="Q174:V174"/>
    <mergeCell ref="Q175:V175"/>
    <mergeCell ref="Q176:V176"/>
    <mergeCell ref="Q177:V177"/>
    <mergeCell ref="Q178:V178"/>
    <mergeCell ref="Q179:V179"/>
    <mergeCell ref="Q180:V180"/>
    <mergeCell ref="Q181:V181"/>
    <mergeCell ref="Q182:V182"/>
    <mergeCell ref="Q183:V183"/>
    <mergeCell ref="Q184:V184"/>
    <mergeCell ref="Q185:V185"/>
    <mergeCell ref="Q186:V186"/>
    <mergeCell ref="Q187:V187"/>
    <mergeCell ref="Q188:V188"/>
    <mergeCell ref="Q189:V189"/>
    <mergeCell ref="Q190:V190"/>
    <mergeCell ref="Q191:V191"/>
    <mergeCell ref="Q192:V192"/>
    <mergeCell ref="Q193:V193"/>
    <mergeCell ref="Q194:V194"/>
    <mergeCell ref="Q195:V195"/>
    <mergeCell ref="Q196:V196"/>
    <mergeCell ref="Q197:V197"/>
    <mergeCell ref="Q198:V198"/>
    <mergeCell ref="D148:I148"/>
    <mergeCell ref="K148:L148"/>
    <mergeCell ref="M148:N148"/>
    <mergeCell ref="O148:P148"/>
    <mergeCell ref="K149:L149"/>
    <mergeCell ref="M149:N149"/>
    <mergeCell ref="O149:P149"/>
    <mergeCell ref="D149:I149"/>
    <mergeCell ref="D150:I150"/>
    <mergeCell ref="K150:L150"/>
    <mergeCell ref="M150:N150"/>
    <mergeCell ref="O150:P150"/>
    <mergeCell ref="D151:I151"/>
    <mergeCell ref="D152:I152"/>
    <mergeCell ref="K160:L160"/>
    <mergeCell ref="M160:N160"/>
    <mergeCell ref="K157:L157"/>
    <mergeCell ref="K158:L158"/>
    <mergeCell ref="D159:I159"/>
    <mergeCell ref="K159:L159"/>
    <mergeCell ref="M159:N159"/>
    <mergeCell ref="O159:P159"/>
    <mergeCell ref="O160:P160"/>
    <mergeCell ref="K146:L146"/>
    <mergeCell ref="K147:L147"/>
    <mergeCell ref="M147:N147"/>
    <mergeCell ref="O147:P147"/>
    <mergeCell ref="D144:I144"/>
    <mergeCell ref="D145:I145"/>
    <mergeCell ref="K145:L145"/>
    <mergeCell ref="M145:N145"/>
    <mergeCell ref="O145:P145"/>
    <mergeCell ref="D146:I146"/>
    <mergeCell ref="D147:I147"/>
    <mergeCell ref="M151:N151"/>
    <mergeCell ref="O151:P151"/>
    <mergeCell ref="K151:L151"/>
    <mergeCell ref="K152:L152"/>
    <mergeCell ref="M152:N152"/>
    <mergeCell ref="O152:P152"/>
    <mergeCell ref="M162:N162"/>
    <mergeCell ref="O162:P162"/>
    <mergeCell ref="D164:I164"/>
    <mergeCell ref="K164:L164"/>
    <mergeCell ref="M164:N164"/>
    <mergeCell ref="O164:P164"/>
    <mergeCell ref="K165:L165"/>
    <mergeCell ref="M165:N165"/>
    <mergeCell ref="O165:P165"/>
    <mergeCell ref="D165:I165"/>
    <mergeCell ref="D166:I166"/>
    <mergeCell ref="K166:L166"/>
    <mergeCell ref="M166:N166"/>
    <mergeCell ref="O166:P166"/>
    <mergeCell ref="D167:I167"/>
    <mergeCell ref="D168:I168"/>
    <mergeCell ref="D169:I169"/>
    <mergeCell ref="K169:L169"/>
    <mergeCell ref="M169:N169"/>
    <mergeCell ref="O169:P169"/>
    <mergeCell ref="K170:L170"/>
    <mergeCell ref="M170:N170"/>
    <mergeCell ref="O170:P170"/>
    <mergeCell ref="D170:I170"/>
    <mergeCell ref="D171:I171"/>
    <mergeCell ref="K171:L171"/>
    <mergeCell ref="M171:N171"/>
    <mergeCell ref="O171:P171"/>
    <mergeCell ref="D172:I172"/>
    <mergeCell ref="K172:L172"/>
    <mergeCell ref="K174:L174"/>
    <mergeCell ref="M174:N174"/>
    <mergeCell ref="M172:N172"/>
    <mergeCell ref="O172:P172"/>
    <mergeCell ref="D173:I173"/>
    <mergeCell ref="K173:L173"/>
    <mergeCell ref="M173:N173"/>
    <mergeCell ref="O173:P173"/>
    <mergeCell ref="O174:P174"/>
    <mergeCell ref="K194:L194"/>
    <mergeCell ref="M194:N194"/>
    <mergeCell ref="M192:N192"/>
    <mergeCell ref="O192:P192"/>
    <mergeCell ref="D193:I193"/>
    <mergeCell ref="K193:L193"/>
    <mergeCell ref="M193:N193"/>
    <mergeCell ref="O193:P193"/>
    <mergeCell ref="O194:P194"/>
    <mergeCell ref="D212:I212"/>
    <mergeCell ref="K212:L212"/>
    <mergeCell ref="M212:N212"/>
    <mergeCell ref="O212:P212"/>
    <mergeCell ref="K213:L213"/>
    <mergeCell ref="M213:N213"/>
    <mergeCell ref="O213:P213"/>
    <mergeCell ref="D213:I213"/>
    <mergeCell ref="D214:I214"/>
    <mergeCell ref="K214:L214"/>
    <mergeCell ref="M214:N214"/>
    <mergeCell ref="O214:P214"/>
    <mergeCell ref="D215:I215"/>
    <mergeCell ref="D216:I216"/>
    <mergeCell ref="K210:L210"/>
    <mergeCell ref="K211:L211"/>
    <mergeCell ref="M211:N211"/>
    <mergeCell ref="O211:P211"/>
    <mergeCell ref="D208:I208"/>
    <mergeCell ref="D209:I209"/>
    <mergeCell ref="K209:L209"/>
    <mergeCell ref="M209:N209"/>
    <mergeCell ref="O209:P209"/>
    <mergeCell ref="D210:I210"/>
    <mergeCell ref="D211:I211"/>
    <mergeCell ref="M215:N215"/>
    <mergeCell ref="O215:P215"/>
    <mergeCell ref="K215:L215"/>
    <mergeCell ref="K216:L216"/>
    <mergeCell ref="M216:N216"/>
    <mergeCell ref="O216:P216"/>
    <mergeCell ref="M220:N220"/>
    <mergeCell ref="O220:P220"/>
    <mergeCell ref="D222:I222"/>
    <mergeCell ref="K222:L222"/>
    <mergeCell ref="M222:N222"/>
    <mergeCell ref="O222:P222"/>
    <mergeCell ref="K223:L223"/>
    <mergeCell ref="M223:N223"/>
    <mergeCell ref="O223:P223"/>
    <mergeCell ref="D223:I223"/>
    <mergeCell ref="D224:I224"/>
    <mergeCell ref="K224:L224"/>
    <mergeCell ref="M224:N224"/>
    <mergeCell ref="O224:P224"/>
    <mergeCell ref="D225:I225"/>
    <mergeCell ref="D226:I226"/>
    <mergeCell ref="K230:L230"/>
    <mergeCell ref="K231:L231"/>
    <mergeCell ref="M231:N231"/>
    <mergeCell ref="O231:P231"/>
    <mergeCell ref="D228:I228"/>
    <mergeCell ref="D229:I229"/>
    <mergeCell ref="K229:L229"/>
    <mergeCell ref="M229:N229"/>
    <mergeCell ref="O229:P229"/>
    <mergeCell ref="D230:I230"/>
    <mergeCell ref="D231:I231"/>
    <mergeCell ref="D217:I217"/>
    <mergeCell ref="K217:L217"/>
    <mergeCell ref="M217:N217"/>
    <mergeCell ref="O217:P217"/>
    <mergeCell ref="K218:L218"/>
    <mergeCell ref="M218:N218"/>
    <mergeCell ref="O218:P218"/>
    <mergeCell ref="K220:L220"/>
    <mergeCell ref="K221:L221"/>
    <mergeCell ref="M221:N221"/>
    <mergeCell ref="O221:P221"/>
    <mergeCell ref="D218:I218"/>
    <mergeCell ref="D219:I219"/>
    <mergeCell ref="K219:L219"/>
    <mergeCell ref="M219:N219"/>
    <mergeCell ref="O219:P219"/>
    <mergeCell ref="D220:I220"/>
    <mergeCell ref="D221:I221"/>
    <mergeCell ref="M225:N225"/>
    <mergeCell ref="O225:P225"/>
    <mergeCell ref="K225:L225"/>
    <mergeCell ref="K226:L226"/>
    <mergeCell ref="M230:N230"/>
    <mergeCell ref="O230:P230"/>
    <mergeCell ref="D188:I188"/>
    <mergeCell ref="K188:L188"/>
    <mergeCell ref="M188:N188"/>
    <mergeCell ref="O188:P188"/>
    <mergeCell ref="K189:L189"/>
    <mergeCell ref="M189:N189"/>
    <mergeCell ref="O189:P189"/>
    <mergeCell ref="D189:I189"/>
    <mergeCell ref="D190:I190"/>
    <mergeCell ref="K190:L190"/>
    <mergeCell ref="M190:N190"/>
    <mergeCell ref="O190:P190"/>
    <mergeCell ref="D191:I191"/>
    <mergeCell ref="D192:I192"/>
    <mergeCell ref="D183:I183"/>
    <mergeCell ref="K183:L183"/>
    <mergeCell ref="M183:N183"/>
    <mergeCell ref="O183:P183"/>
    <mergeCell ref="K184:L184"/>
    <mergeCell ref="M184:N184"/>
    <mergeCell ref="O184:P184"/>
    <mergeCell ref="K186:L186"/>
    <mergeCell ref="K187:L187"/>
    <mergeCell ref="M187:N187"/>
    <mergeCell ref="O187:P187"/>
    <mergeCell ref="D184:I184"/>
    <mergeCell ref="D185:I185"/>
    <mergeCell ref="K185:L185"/>
    <mergeCell ref="M185:N185"/>
    <mergeCell ref="O185:P185"/>
    <mergeCell ref="D186:I186"/>
    <mergeCell ref="D187:I187"/>
    <mergeCell ref="M191:N191"/>
    <mergeCell ref="O191:P191"/>
    <mergeCell ref="K191:L191"/>
    <mergeCell ref="K192:L192"/>
    <mergeCell ref="M196:N196"/>
    <mergeCell ref="O196:P196"/>
    <mergeCell ref="D198:I198"/>
    <mergeCell ref="K198:L198"/>
    <mergeCell ref="M198:N198"/>
    <mergeCell ref="O198:P198"/>
    <mergeCell ref="K199:L199"/>
    <mergeCell ref="M199:N199"/>
    <mergeCell ref="O199:P199"/>
    <mergeCell ref="D199:I199"/>
    <mergeCell ref="D200:I200"/>
    <mergeCell ref="K200:L200"/>
    <mergeCell ref="M200:N200"/>
    <mergeCell ref="O200:P200"/>
    <mergeCell ref="D201:I201"/>
    <mergeCell ref="D202:I202"/>
    <mergeCell ref="D203:I203"/>
    <mergeCell ref="K203:L203"/>
    <mergeCell ref="M203:N203"/>
    <mergeCell ref="O203:P203"/>
    <mergeCell ref="K204:L204"/>
    <mergeCell ref="M204:N204"/>
    <mergeCell ref="O204:P204"/>
    <mergeCell ref="D204:I204"/>
    <mergeCell ref="D205:I205"/>
    <mergeCell ref="K205:L205"/>
    <mergeCell ref="M205:N205"/>
    <mergeCell ref="O205:P205"/>
    <mergeCell ref="D206:I206"/>
    <mergeCell ref="K206:L206"/>
    <mergeCell ref="K208:L208"/>
    <mergeCell ref="M208:N208"/>
    <mergeCell ref="M206:N206"/>
    <mergeCell ref="O206:P206"/>
    <mergeCell ref="D207:I207"/>
    <mergeCell ref="K207:L207"/>
    <mergeCell ref="M207:N207"/>
    <mergeCell ref="O207:P207"/>
    <mergeCell ref="O208:P208"/>
    <mergeCell ref="K196:L196"/>
    <mergeCell ref="K197:L197"/>
    <mergeCell ref="M197:N197"/>
    <mergeCell ref="O197:P197"/>
    <mergeCell ref="D194:I194"/>
    <mergeCell ref="D195:I195"/>
    <mergeCell ref="K195:L195"/>
    <mergeCell ref="M195:N195"/>
    <mergeCell ref="O195:P195"/>
    <mergeCell ref="D196:I196"/>
    <mergeCell ref="D197:I197"/>
    <mergeCell ref="M201:N201"/>
    <mergeCell ref="O201:P201"/>
    <mergeCell ref="K201:L201"/>
    <mergeCell ref="K202:L202"/>
    <mergeCell ref="M202:N202"/>
    <mergeCell ref="O202:P202"/>
    <mergeCell ref="M210:N210"/>
    <mergeCell ref="O210:P210"/>
    <mergeCell ref="K228:L228"/>
    <mergeCell ref="M228:N228"/>
    <mergeCell ref="M226:N226"/>
    <mergeCell ref="O226:P226"/>
    <mergeCell ref="D227:I227"/>
    <mergeCell ref="K227:L227"/>
    <mergeCell ref="M227:N227"/>
    <mergeCell ref="O227:P227"/>
    <mergeCell ref="O228:P228"/>
    <mergeCell ref="K63:L63"/>
    <mergeCell ref="M63:N63"/>
    <mergeCell ref="Q63:V63"/>
    <mergeCell ref="D63:I63"/>
    <mergeCell ref="D64:I64"/>
    <mergeCell ref="K64:L64"/>
    <mergeCell ref="M64:N64"/>
    <mergeCell ref="O64:P64"/>
    <mergeCell ref="Q64:V64"/>
    <mergeCell ref="D65:I65"/>
    <mergeCell ref="D43:H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G54:H54"/>
    <mergeCell ref="D55:F55"/>
    <mergeCell ref="G55:H55"/>
    <mergeCell ref="O61:P61"/>
    <mergeCell ref="Q61:V61"/>
    <mergeCell ref="Q62:V62"/>
    <mergeCell ref="D58:V59"/>
    <mergeCell ref="D60:I60"/>
    <mergeCell ref="K60:L60"/>
    <mergeCell ref="M60:N60"/>
    <mergeCell ref="O60:P60"/>
    <mergeCell ref="Q60:V60"/>
    <mergeCell ref="D61:I61"/>
    <mergeCell ref="K61:L61"/>
    <mergeCell ref="M61:N61"/>
    <mergeCell ref="D62:I62"/>
    <mergeCell ref="K62:L62"/>
    <mergeCell ref="M62:N62"/>
    <mergeCell ref="O62:P62"/>
    <mergeCell ref="O63:P63"/>
    <mergeCell ref="K65:L65"/>
    <mergeCell ref="M65:N65"/>
    <mergeCell ref="D66:I66"/>
    <mergeCell ref="K66:L66"/>
    <mergeCell ref="M66:N66"/>
    <mergeCell ref="O66:P66"/>
    <mergeCell ref="O65:P65"/>
    <mergeCell ref="Q65:V65"/>
    <mergeCell ref="Q66:V66"/>
    <mergeCell ref="Z44:AA45"/>
    <mergeCell ref="X63:AA64"/>
    <mergeCell ref="X66:AA67"/>
    <mergeCell ref="X39:AA39"/>
    <mergeCell ref="X40:AA40"/>
    <mergeCell ref="X41:Y41"/>
    <mergeCell ref="Z41:AA41"/>
    <mergeCell ref="X42:Y43"/>
    <mergeCell ref="Z42:AA43"/>
    <mergeCell ref="X44:Y45"/>
    <mergeCell ref="X30:Y30"/>
    <mergeCell ref="X31:Y31"/>
    <mergeCell ref="R29:S29"/>
    <mergeCell ref="T29:U29"/>
    <mergeCell ref="X29:Y29"/>
    <mergeCell ref="R30:S30"/>
    <mergeCell ref="T30:U30"/>
    <mergeCell ref="R31:S31"/>
    <mergeCell ref="T31:U31"/>
    <mergeCell ref="R33:S33"/>
    <mergeCell ref="T33:U33"/>
    <mergeCell ref="X33:Y33"/>
    <mergeCell ref="R34:S34"/>
    <mergeCell ref="T34:U34"/>
    <mergeCell ref="R35:S35"/>
    <mergeCell ref="T35:U35"/>
    <mergeCell ref="R36:S36"/>
    <mergeCell ref="T36:U36"/>
    <mergeCell ref="X36:AA37"/>
    <mergeCell ref="R37:S37"/>
    <mergeCell ref="T37:U37"/>
    <mergeCell ref="T38:U38"/>
    <mergeCell ref="X38:AA38"/>
    <mergeCell ref="R38:S38"/>
    <mergeCell ref="R39:S39"/>
    <mergeCell ref="T39:U39"/>
    <mergeCell ref="R40:S40"/>
    <mergeCell ref="T40:U40"/>
    <mergeCell ref="R41:S41"/>
    <mergeCell ref="T41:U41"/>
    <mergeCell ref="R42:S42"/>
    <mergeCell ref="T42:U42"/>
    <mergeCell ref="R43:S43"/>
    <mergeCell ref="T43:U43"/>
    <mergeCell ref="R44:S44"/>
    <mergeCell ref="T44:U44"/>
    <mergeCell ref="R45:S45"/>
    <mergeCell ref="X68:AA68"/>
    <mergeCell ref="X69:AA69"/>
    <mergeCell ref="X70:AA70"/>
    <mergeCell ref="X71:AA71"/>
    <mergeCell ref="X72:AA72"/>
    <mergeCell ref="X73:AA73"/>
    <mergeCell ref="X74:AA74"/>
    <mergeCell ref="D32:F32"/>
    <mergeCell ref="J32:K32"/>
    <mergeCell ref="D33:F33"/>
    <mergeCell ref="J33:K33"/>
    <mergeCell ref="D34:F34"/>
    <mergeCell ref="J34:K34"/>
    <mergeCell ref="J35:K35"/>
    <mergeCell ref="D35:F35"/>
    <mergeCell ref="D36:F36"/>
    <mergeCell ref="D37:F37"/>
    <mergeCell ref="D38:F38"/>
    <mergeCell ref="D39:E40"/>
    <mergeCell ref="G39:H39"/>
    <mergeCell ref="G40:H40"/>
    <mergeCell ref="M69:N69"/>
    <mergeCell ref="O69:P69"/>
    <mergeCell ref="K69:L69"/>
    <mergeCell ref="K70:L70"/>
    <mergeCell ref="M70:N70"/>
    <mergeCell ref="O70:P70"/>
    <mergeCell ref="K71:L71"/>
    <mergeCell ref="M71:N71"/>
    <mergeCell ref="O71:P71"/>
    <mergeCell ref="M74:N74"/>
    <mergeCell ref="O74:P74"/>
    <mergeCell ref="K72:L72"/>
    <mergeCell ref="M72:N72"/>
    <mergeCell ref="O72:P72"/>
    <mergeCell ref="K73:L73"/>
    <mergeCell ref="M73:N73"/>
    <mergeCell ref="O73:P73"/>
    <mergeCell ref="K74:L74"/>
    <mergeCell ref="M77:N77"/>
    <mergeCell ref="O77:P77"/>
    <mergeCell ref="K75:L75"/>
    <mergeCell ref="M75:N75"/>
    <mergeCell ref="O75:P75"/>
    <mergeCell ref="K76:L76"/>
    <mergeCell ref="M76:N76"/>
    <mergeCell ref="O76:P76"/>
    <mergeCell ref="K77:L77"/>
    <mergeCell ref="K78:L78"/>
    <mergeCell ref="M78:N78"/>
    <mergeCell ref="O78:P78"/>
    <mergeCell ref="D78:I78"/>
    <mergeCell ref="D79:I79"/>
    <mergeCell ref="K79:L79"/>
    <mergeCell ref="M79:N79"/>
    <mergeCell ref="O79:P79"/>
    <mergeCell ref="D80:I80"/>
    <mergeCell ref="K80:L80"/>
    <mergeCell ref="K82:L82"/>
    <mergeCell ref="M82:N82"/>
    <mergeCell ref="M80:N80"/>
    <mergeCell ref="O80:P80"/>
    <mergeCell ref="D81:I81"/>
    <mergeCell ref="K81:L81"/>
    <mergeCell ref="M81:N81"/>
    <mergeCell ref="O81:P81"/>
    <mergeCell ref="O82:P82"/>
    <mergeCell ref="J27:K27"/>
    <mergeCell ref="J28:K28"/>
    <mergeCell ref="J29:K29"/>
    <mergeCell ref="J31:K31"/>
    <mergeCell ref="D23:G23"/>
    <mergeCell ref="J23:K23"/>
    <mergeCell ref="D26:H27"/>
    <mergeCell ref="J26:K26"/>
    <mergeCell ref="G28:G29"/>
    <mergeCell ref="H28:H29"/>
    <mergeCell ref="D31:F31"/>
    <mergeCell ref="J43:K43"/>
    <mergeCell ref="J44:K44"/>
    <mergeCell ref="J45:K45"/>
    <mergeCell ref="J47:P47"/>
    <mergeCell ref="J36:K36"/>
    <mergeCell ref="J37:K37"/>
    <mergeCell ref="J38:K38"/>
    <mergeCell ref="J39:K39"/>
    <mergeCell ref="J40:K40"/>
    <mergeCell ref="J41:K41"/>
    <mergeCell ref="J42:K42"/>
    <mergeCell ref="D71:I71"/>
    <mergeCell ref="D72:I72"/>
    <mergeCell ref="D73:I73"/>
    <mergeCell ref="D74:I74"/>
    <mergeCell ref="D75:I75"/>
    <mergeCell ref="D76:I76"/>
    <mergeCell ref="D77:I77"/>
    <mergeCell ref="M84:N84"/>
    <mergeCell ref="O84:P84"/>
    <mergeCell ref="D100:I100"/>
    <mergeCell ref="K100:L100"/>
    <mergeCell ref="M100:N100"/>
    <mergeCell ref="O100:P100"/>
    <mergeCell ref="K101:L101"/>
    <mergeCell ref="M101:N101"/>
    <mergeCell ref="O101:P101"/>
    <mergeCell ref="D101:I101"/>
    <mergeCell ref="D102:I102"/>
    <mergeCell ref="K102:L102"/>
    <mergeCell ref="M102:N102"/>
    <mergeCell ref="O102:P102"/>
    <mergeCell ref="D103:I103"/>
    <mergeCell ref="D104:I104"/>
    <mergeCell ref="K98:L98"/>
    <mergeCell ref="K99:L99"/>
    <mergeCell ref="M99:N99"/>
    <mergeCell ref="O99:P99"/>
    <mergeCell ref="D96:I96"/>
    <mergeCell ref="D97:I97"/>
    <mergeCell ref="K97:L97"/>
    <mergeCell ref="M97:N97"/>
    <mergeCell ref="O97:P97"/>
    <mergeCell ref="D98:I98"/>
    <mergeCell ref="D99:I99"/>
    <mergeCell ref="M103:N103"/>
    <mergeCell ref="O103:P103"/>
    <mergeCell ref="K103:L103"/>
    <mergeCell ref="K104:L104"/>
    <mergeCell ref="M104:N104"/>
    <mergeCell ref="O104:P104"/>
    <mergeCell ref="M112:N112"/>
    <mergeCell ref="O112:P112"/>
    <mergeCell ref="D114:I114"/>
    <mergeCell ref="K114:L114"/>
    <mergeCell ref="M114:N114"/>
    <mergeCell ref="O114:P114"/>
    <mergeCell ref="K115:L115"/>
    <mergeCell ref="M115:N115"/>
    <mergeCell ref="O115:P115"/>
    <mergeCell ref="D115:I115"/>
    <mergeCell ref="D116:I116"/>
    <mergeCell ref="K116:L116"/>
    <mergeCell ref="M116:N116"/>
    <mergeCell ref="O116:P116"/>
    <mergeCell ref="D117:I117"/>
    <mergeCell ref="D118:I118"/>
    <mergeCell ref="K112:L112"/>
    <mergeCell ref="K113:L113"/>
    <mergeCell ref="M113:N113"/>
    <mergeCell ref="O113:P113"/>
    <mergeCell ref="D110:I110"/>
    <mergeCell ref="D111:I111"/>
    <mergeCell ref="K111:L111"/>
    <mergeCell ref="M111:N111"/>
    <mergeCell ref="O111:P111"/>
    <mergeCell ref="D112:I112"/>
    <mergeCell ref="D113:I113"/>
    <mergeCell ref="M117:N117"/>
    <mergeCell ref="O117:P117"/>
    <mergeCell ref="K117:L117"/>
    <mergeCell ref="K118:L118"/>
    <mergeCell ref="M118:N118"/>
    <mergeCell ref="O118:P118"/>
    <mergeCell ref="M122:N122"/>
    <mergeCell ref="O122:P122"/>
    <mergeCell ref="D86:I86"/>
    <mergeCell ref="K86:L86"/>
    <mergeCell ref="M86:N86"/>
    <mergeCell ref="O86:P86"/>
    <mergeCell ref="K87:L87"/>
    <mergeCell ref="M87:N87"/>
    <mergeCell ref="O87:P87"/>
    <mergeCell ref="D87:I87"/>
    <mergeCell ref="D88:I88"/>
    <mergeCell ref="K88:L88"/>
    <mergeCell ref="M88:N88"/>
    <mergeCell ref="O88:P88"/>
    <mergeCell ref="D89:I89"/>
    <mergeCell ref="D90:I90"/>
    <mergeCell ref="D91:I91"/>
    <mergeCell ref="K91:L91"/>
    <mergeCell ref="M91:N91"/>
    <mergeCell ref="O91:P91"/>
    <mergeCell ref="K92:L92"/>
    <mergeCell ref="M92:N92"/>
    <mergeCell ref="O92:P92"/>
    <mergeCell ref="D92:I92"/>
    <mergeCell ref="D93:I93"/>
    <mergeCell ref="K93:L93"/>
    <mergeCell ref="M93:N93"/>
    <mergeCell ref="O93:P93"/>
    <mergeCell ref="D94:I94"/>
    <mergeCell ref="K94:L94"/>
    <mergeCell ref="K96:L96"/>
    <mergeCell ref="M96:N96"/>
    <mergeCell ref="M94:N94"/>
    <mergeCell ref="O94:P94"/>
    <mergeCell ref="D95:I95"/>
    <mergeCell ref="K95:L95"/>
    <mergeCell ref="M95:N95"/>
    <mergeCell ref="O95:P95"/>
    <mergeCell ref="O96:P96"/>
    <mergeCell ref="K84:L84"/>
    <mergeCell ref="K85:L85"/>
    <mergeCell ref="M85:N85"/>
    <mergeCell ref="O85:P85"/>
    <mergeCell ref="D82:I82"/>
    <mergeCell ref="D83:I83"/>
    <mergeCell ref="K83:L83"/>
    <mergeCell ref="M83:N83"/>
    <mergeCell ref="O83:P83"/>
    <mergeCell ref="D84:I84"/>
    <mergeCell ref="D85:I85"/>
    <mergeCell ref="M89:N89"/>
    <mergeCell ref="O89:P89"/>
    <mergeCell ref="K89:L89"/>
    <mergeCell ref="K90:L90"/>
    <mergeCell ref="M90:N90"/>
    <mergeCell ref="O90:P90"/>
    <mergeCell ref="M98:N98"/>
    <mergeCell ref="O98:P98"/>
    <mergeCell ref="D105:I105"/>
    <mergeCell ref="K105:L105"/>
    <mergeCell ref="M105:N105"/>
    <mergeCell ref="O105:P105"/>
    <mergeCell ref="K106:L106"/>
    <mergeCell ref="M106:N106"/>
    <mergeCell ref="O106:P106"/>
    <mergeCell ref="D106:I106"/>
    <mergeCell ref="D107:I107"/>
    <mergeCell ref="K107:L107"/>
    <mergeCell ref="M107:N107"/>
    <mergeCell ref="O107:P107"/>
    <mergeCell ref="D108:I108"/>
    <mergeCell ref="K108:L108"/>
    <mergeCell ref="K110:L110"/>
    <mergeCell ref="M110:N110"/>
    <mergeCell ref="M108:N108"/>
    <mergeCell ref="O108:P108"/>
    <mergeCell ref="D109:I109"/>
    <mergeCell ref="K109:L109"/>
    <mergeCell ref="M109:N109"/>
    <mergeCell ref="O109:P109"/>
    <mergeCell ref="O110:P110"/>
    <mergeCell ref="K130:L130"/>
    <mergeCell ref="M130:N130"/>
    <mergeCell ref="M128:N128"/>
    <mergeCell ref="O128:P128"/>
    <mergeCell ref="D129:I129"/>
    <mergeCell ref="K129:L129"/>
    <mergeCell ref="M129:N129"/>
    <mergeCell ref="O129:P129"/>
    <mergeCell ref="O130:P130"/>
    <mergeCell ref="D178:I178"/>
    <mergeCell ref="K178:L178"/>
    <mergeCell ref="M178:N178"/>
    <mergeCell ref="O178:P178"/>
    <mergeCell ref="K179:L179"/>
    <mergeCell ref="M179:N179"/>
    <mergeCell ref="O179:P179"/>
    <mergeCell ref="D179:I179"/>
    <mergeCell ref="D180:I180"/>
    <mergeCell ref="K180:L180"/>
    <mergeCell ref="M180:N180"/>
    <mergeCell ref="O180:P180"/>
    <mergeCell ref="D181:I181"/>
    <mergeCell ref="D182:I182"/>
    <mergeCell ref="K176:L176"/>
    <mergeCell ref="K177:L177"/>
    <mergeCell ref="M177:N177"/>
    <mergeCell ref="O177:P177"/>
    <mergeCell ref="D174:I174"/>
    <mergeCell ref="D175:I175"/>
    <mergeCell ref="K175:L175"/>
    <mergeCell ref="M175:N175"/>
    <mergeCell ref="O175:P175"/>
    <mergeCell ref="D176:I176"/>
    <mergeCell ref="D177:I177"/>
    <mergeCell ref="M181:N181"/>
    <mergeCell ref="O181:P181"/>
    <mergeCell ref="K181:L181"/>
    <mergeCell ref="K182:L182"/>
    <mergeCell ref="M182:N182"/>
    <mergeCell ref="O182:P182"/>
    <mergeCell ref="M186:N186"/>
    <mergeCell ref="O186:P186"/>
  </mergeCells>
  <conditionalFormatting sqref="D17:G23">
    <cfRule type="expression" dxfId="0" priority="1">
      <formula>H17=TRUE</formula>
    </cfRule>
  </conditionalFormatting>
  <dataValidations>
    <dataValidation type="list" allowBlank="1" showErrorMessage="1" sqref="G46:G53">
      <formula1>"Ahorro,Inversión"</formula1>
    </dataValidation>
    <dataValidation type="custom" allowBlank="1" showDropDown="1" sqref="O17:O44 J61:J231">
      <formula1>OR(NOT(ISERROR(DATEVALUE(J17))), AND(ISNUMBER(J17), LEFT(CELL("format", J17))="D"))</formula1>
    </dataValidation>
    <dataValidation type="list" allowBlank="1" showErrorMessage="1" sqref="K61:K231">
      <formula1>INICIO!$K$13:$N$40</formula1>
    </dataValidation>
    <dataValidation type="list" allowBlank="1" showErrorMessage="1" sqref="N17:N44 M61:M231">
      <formula1>INICIO!$G$27:$I$33</formula1>
    </dataValidation>
  </dataValidations>
  <printOptions horizontalCentered="1"/>
  <pageMargins bottom="0.75" footer="0.0" header="0.0" left="0.25" right="0.25" top="0.75"/>
  <pageSetup paperSize="9" cellComments="atEnd" orientation="landscape" pageOrder="overThenDown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7030A0"/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7" max="7" width="14.75"/>
    <col customWidth="1" min="8" max="8" width="13.13"/>
    <col customWidth="1" min="12" max="12" width="13.38"/>
    <col customWidth="1" min="13" max="13" width="13.13"/>
    <col customWidth="1" min="14" max="14" width="16.63"/>
    <col customWidth="1" min="16" max="16" width="9.38"/>
    <col customWidth="1" min="23" max="23" width="12.13"/>
  </cols>
  <sheetData>
    <row r="1" ht="15.75" customHeight="1">
      <c r="A1" s="192"/>
      <c r="B1" s="192"/>
      <c r="C1" s="192"/>
      <c r="D1" s="192"/>
      <c r="E1" s="192"/>
      <c r="G1" s="193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4"/>
      <c r="AC1" s="194"/>
      <c r="AD1" s="194"/>
    </row>
    <row r="2" ht="15.75" customHeight="1">
      <c r="A2" s="192"/>
      <c r="B2" s="192"/>
      <c r="C2" s="192"/>
      <c r="D2" s="195" t="s">
        <v>62</v>
      </c>
      <c r="G2" s="193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4"/>
      <c r="AC2" s="194"/>
      <c r="AD2" s="194"/>
    </row>
    <row r="3" ht="15.75" customHeight="1">
      <c r="A3" s="192"/>
      <c r="B3" s="192"/>
      <c r="C3" s="192"/>
      <c r="D3" s="196" t="str">
        <f t="array" ref="D3">CONCATENATE(IF(COUNTIF(H17:H23,TRUE)&gt;COUNTA(D17:G23),COUNTA(D17:G23),COUNTIFS(H17:H23,TRUE,D17:D23,"*?")),"/",COUNTA(D17:G23))</f>
        <v>1/1</v>
      </c>
      <c r="E3" s="197"/>
      <c r="G3" s="198" t="s">
        <v>63</v>
      </c>
      <c r="H3" s="22"/>
      <c r="I3" s="22"/>
      <c r="J3" s="22"/>
      <c r="K3" s="22"/>
      <c r="L3" s="156"/>
      <c r="M3" s="192"/>
      <c r="N3" s="199" t="s">
        <v>51</v>
      </c>
      <c r="O3" s="70"/>
      <c r="P3" s="70"/>
      <c r="Q3" s="77"/>
      <c r="Y3" s="192"/>
      <c r="Z3" s="200"/>
      <c r="AA3" s="200"/>
      <c r="AB3" s="194"/>
      <c r="AC3" s="194"/>
      <c r="AD3" s="194"/>
    </row>
    <row r="4" ht="15.75" customHeight="1">
      <c r="A4" s="192"/>
      <c r="B4" s="192"/>
      <c r="C4" s="192"/>
      <c r="D4" s="201"/>
      <c r="G4" s="202"/>
      <c r="H4" s="203"/>
      <c r="I4" s="203"/>
      <c r="J4" s="203"/>
      <c r="K4" s="203"/>
      <c r="L4" s="203"/>
      <c r="M4" s="203"/>
      <c r="N4" s="114"/>
      <c r="Q4" s="204"/>
      <c r="S4" s="205" t="s">
        <v>64</v>
      </c>
      <c r="T4" s="22"/>
      <c r="U4" s="22"/>
      <c r="V4" s="22"/>
      <c r="W4" s="22"/>
      <c r="X4" s="156"/>
      <c r="Y4" s="192"/>
      <c r="Z4" s="206"/>
      <c r="AB4" s="203"/>
      <c r="AC4" s="203"/>
      <c r="AD4" s="192"/>
    </row>
    <row r="5" ht="15.75" customHeight="1">
      <c r="A5" s="192"/>
      <c r="B5" s="192"/>
      <c r="C5" s="207"/>
      <c r="D5" s="208">
        <f>COUNTA(D17:G23)</f>
        <v>1</v>
      </c>
      <c r="E5" s="208"/>
      <c r="G5" s="209" t="s">
        <v>54</v>
      </c>
      <c r="H5" s="210">
        <f>G40</f>
        <v>500</v>
      </c>
      <c r="I5" s="211"/>
      <c r="J5" s="211"/>
      <c r="K5" s="212"/>
      <c r="L5" s="213"/>
      <c r="M5" s="203"/>
      <c r="N5" s="214">
        <f>INICIO!G21</f>
        <v>2025</v>
      </c>
      <c r="O5" s="68"/>
      <c r="P5" s="68"/>
      <c r="Q5" s="127"/>
      <c r="Z5" s="206"/>
      <c r="AA5" s="206"/>
      <c r="AB5" s="203"/>
      <c r="AC5" s="203"/>
      <c r="AD5" s="203"/>
    </row>
    <row r="6" ht="15.75" customHeight="1">
      <c r="A6" s="192"/>
      <c r="B6" s="192"/>
      <c r="C6" s="207"/>
      <c r="D6" s="215">
        <f t="array" ref="D6">IF(COUNTIF(H17:H23,TRUE)&gt;COUNTA(D17:G23),COUNTA(D17:G23),COUNTIFS(H17:H23,TRUE,D17:D23,"*?"))</f>
        <v>1</v>
      </c>
      <c r="E6" s="216">
        <f>D5-D6</f>
        <v>0</v>
      </c>
      <c r="G6" s="217" t="s">
        <v>65</v>
      </c>
      <c r="H6" s="218">
        <f>M45</f>
        <v>300</v>
      </c>
      <c r="I6" s="218">
        <f>T45</f>
        <v>20</v>
      </c>
      <c r="J6" s="218">
        <f>G54</f>
        <v>20</v>
      </c>
      <c r="K6" s="218">
        <f>G55</f>
        <v>20</v>
      </c>
      <c r="L6" s="219">
        <f>SUM(H6:K6)</f>
        <v>360</v>
      </c>
      <c r="M6" s="203"/>
      <c r="N6" s="220" t="s">
        <v>66</v>
      </c>
      <c r="O6" s="221"/>
      <c r="P6" s="222">
        <v>45627.0</v>
      </c>
      <c r="Q6" s="223"/>
      <c r="S6" s="224" t="s">
        <v>54</v>
      </c>
      <c r="T6" s="225"/>
      <c r="U6" s="226" t="s">
        <v>65</v>
      </c>
      <c r="V6" s="225"/>
      <c r="W6" s="227" t="s">
        <v>67</v>
      </c>
      <c r="X6" s="225"/>
      <c r="Z6" s="206"/>
      <c r="AA6" s="228" t="s">
        <v>68</v>
      </c>
      <c r="AB6" s="229">
        <v>3752.0</v>
      </c>
      <c r="AC6" s="229"/>
      <c r="AD6" s="230"/>
    </row>
    <row r="7" ht="15.75" customHeight="1">
      <c r="A7" s="192"/>
      <c r="B7" s="192"/>
      <c r="C7" s="207"/>
      <c r="D7" s="207"/>
      <c r="E7" s="14"/>
      <c r="G7" s="231"/>
      <c r="H7" s="232" t="s">
        <v>69</v>
      </c>
      <c r="I7" s="233" t="s">
        <v>70</v>
      </c>
      <c r="J7" s="234" t="s">
        <v>58</v>
      </c>
      <c r="K7" s="235" t="s">
        <v>71</v>
      </c>
      <c r="L7" s="236" t="s">
        <v>53</v>
      </c>
      <c r="M7" s="203"/>
      <c r="N7" s="220" t="s">
        <v>72</v>
      </c>
      <c r="O7" s="221"/>
      <c r="P7" s="222">
        <v>45657.0</v>
      </c>
      <c r="Q7" s="223"/>
      <c r="S7" s="237">
        <f>G40</f>
        <v>500</v>
      </c>
      <c r="U7" s="237">
        <f>Z18</f>
        <v>360</v>
      </c>
      <c r="W7" s="238">
        <f>S7-U7</f>
        <v>140</v>
      </c>
      <c r="X7" s="239"/>
      <c r="Z7" s="206"/>
      <c r="AA7" s="228" t="s">
        <v>73</v>
      </c>
      <c r="AB7" s="229">
        <v>826.43</v>
      </c>
      <c r="AC7" s="229">
        <v>608.3</v>
      </c>
      <c r="AD7" s="240">
        <v>250.0</v>
      </c>
    </row>
    <row r="8" ht="15.75" customHeight="1">
      <c r="A8" s="192"/>
      <c r="B8" s="192"/>
      <c r="C8" s="207"/>
      <c r="D8" s="241"/>
      <c r="E8" s="14"/>
      <c r="G8" s="193"/>
      <c r="M8" s="203"/>
      <c r="N8" s="203"/>
      <c r="O8" s="242"/>
      <c r="Q8" s="243"/>
      <c r="R8" s="243"/>
      <c r="S8" s="203"/>
      <c r="U8" s="14"/>
      <c r="Y8" s="244"/>
      <c r="Z8" s="245"/>
      <c r="AA8" s="245"/>
      <c r="AB8" s="203"/>
      <c r="AC8" s="246"/>
      <c r="AD8" s="192"/>
    </row>
    <row r="9" ht="15.75" customHeight="1">
      <c r="A9" s="192"/>
      <c r="B9" s="192"/>
      <c r="C9" s="192"/>
      <c r="D9" s="247"/>
      <c r="E9" s="247"/>
      <c r="G9" s="193"/>
      <c r="L9" s="203"/>
      <c r="M9" s="203"/>
      <c r="N9" s="203"/>
      <c r="O9" s="203"/>
      <c r="P9" s="203"/>
      <c r="Q9" s="203"/>
      <c r="R9" s="203"/>
      <c r="S9" s="203"/>
      <c r="AB9" s="203"/>
      <c r="AC9" s="203"/>
      <c r="AD9" s="192"/>
    </row>
    <row r="10" ht="15.75" customHeight="1">
      <c r="A10" s="192"/>
      <c r="B10" s="192"/>
      <c r="C10" s="192"/>
      <c r="D10" s="192"/>
      <c r="G10" s="193"/>
      <c r="L10" s="203"/>
      <c r="M10" s="203"/>
      <c r="N10" s="203"/>
      <c r="O10" s="192"/>
      <c r="P10" s="192"/>
      <c r="Q10" s="192"/>
      <c r="R10" s="192"/>
      <c r="S10" s="192"/>
      <c r="T10" s="203"/>
      <c r="U10" s="203"/>
      <c r="V10" s="203"/>
      <c r="W10" s="203"/>
      <c r="X10" s="192"/>
      <c r="Y10" s="192"/>
      <c r="Z10" s="192"/>
      <c r="AA10" s="192"/>
      <c r="AB10" s="192"/>
      <c r="AC10" s="192"/>
      <c r="AD10" s="192"/>
    </row>
    <row r="11" ht="15.75" customHeight="1">
      <c r="A11" s="192"/>
      <c r="B11" s="192"/>
      <c r="C11" s="192"/>
      <c r="D11" s="192"/>
      <c r="G11" s="193"/>
      <c r="L11" s="192"/>
      <c r="M11" s="192"/>
      <c r="N11" s="192"/>
      <c r="O11" s="192"/>
      <c r="P11" s="192"/>
      <c r="Q11" s="192"/>
      <c r="R11" s="192"/>
      <c r="S11" s="192"/>
      <c r="T11" s="203"/>
      <c r="U11" s="203"/>
      <c r="V11" s="203"/>
      <c r="W11" s="203"/>
      <c r="X11" s="192"/>
      <c r="Y11" s="192"/>
      <c r="Z11" s="192"/>
      <c r="AA11" s="192"/>
      <c r="AB11" s="194"/>
      <c r="AC11" s="194"/>
      <c r="AD11" s="194"/>
    </row>
    <row r="12" ht="15.75" customHeight="1">
      <c r="A12" s="192"/>
      <c r="B12" s="192"/>
      <c r="C12" s="192"/>
      <c r="D12" s="192"/>
      <c r="E12" s="192"/>
      <c r="G12" s="193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92"/>
      <c r="W12" s="192"/>
      <c r="X12" s="192"/>
      <c r="Y12" s="192"/>
      <c r="Z12" s="192"/>
      <c r="AA12" s="192"/>
      <c r="AB12" s="203"/>
      <c r="AC12" s="203"/>
      <c r="AD12" s="203"/>
    </row>
    <row r="13" ht="15.75" customHeight="1">
      <c r="A13" s="192"/>
      <c r="B13" s="192"/>
      <c r="C13" s="192"/>
      <c r="D13" s="248" t="s">
        <v>74</v>
      </c>
      <c r="E13" s="70"/>
      <c r="F13" s="70"/>
      <c r="G13" s="70"/>
      <c r="H13" s="77"/>
      <c r="I13" s="192"/>
      <c r="J13" s="249" t="s">
        <v>55</v>
      </c>
      <c r="K13" s="70"/>
      <c r="L13" s="70"/>
      <c r="M13" s="70"/>
      <c r="N13" s="70"/>
      <c r="O13" s="70"/>
      <c r="P13" s="77"/>
      <c r="R13" s="250" t="s">
        <v>56</v>
      </c>
      <c r="S13" s="70"/>
      <c r="T13" s="70"/>
      <c r="U13" s="70"/>
      <c r="V13" s="77"/>
      <c r="W13" s="203"/>
      <c r="X13" s="251" t="s">
        <v>57</v>
      </c>
      <c r="AB13" s="203"/>
      <c r="AC13" s="203"/>
      <c r="AD13" s="203"/>
    </row>
    <row r="14" ht="15.75" customHeight="1">
      <c r="A14" s="192"/>
      <c r="B14" s="192"/>
      <c r="C14" s="192"/>
      <c r="D14" s="126"/>
      <c r="E14" s="68"/>
      <c r="F14" s="68"/>
      <c r="G14" s="68"/>
      <c r="H14" s="127"/>
      <c r="I14" s="194"/>
      <c r="J14" s="126"/>
      <c r="K14" s="68"/>
      <c r="L14" s="68"/>
      <c r="M14" s="68"/>
      <c r="N14" s="68"/>
      <c r="O14" s="68"/>
      <c r="P14" s="127"/>
      <c r="R14" s="126"/>
      <c r="S14" s="68"/>
      <c r="T14" s="68"/>
      <c r="U14" s="68"/>
      <c r="V14" s="127"/>
      <c r="W14" s="203"/>
      <c r="X14" s="252" t="s">
        <v>75</v>
      </c>
      <c r="Y14" s="22"/>
      <c r="Z14" s="253">
        <f>M45</f>
        <v>300</v>
      </c>
      <c r="AA14" s="22"/>
      <c r="AB14" s="203"/>
      <c r="AC14" s="203"/>
      <c r="AD14" s="203"/>
    </row>
    <row r="15" ht="15.75" customHeight="1">
      <c r="A15" s="192"/>
      <c r="B15" s="192"/>
      <c r="C15" s="192"/>
      <c r="D15" s="254" t="s">
        <v>76</v>
      </c>
      <c r="E15" s="39"/>
      <c r="F15" s="39"/>
      <c r="G15" s="39"/>
      <c r="H15" s="255" t="s">
        <v>77</v>
      </c>
      <c r="I15" s="194"/>
      <c r="J15" s="256" t="s">
        <v>76</v>
      </c>
      <c r="K15" s="257"/>
      <c r="L15" s="258" t="s">
        <v>78</v>
      </c>
      <c r="M15" s="258" t="s">
        <v>79</v>
      </c>
      <c r="N15" s="258" t="s">
        <v>80</v>
      </c>
      <c r="O15" s="258" t="s">
        <v>81</v>
      </c>
      <c r="P15" s="259" t="s">
        <v>82</v>
      </c>
      <c r="R15" s="260" t="s">
        <v>83</v>
      </c>
      <c r="S15" s="261"/>
      <c r="T15" s="262" t="s">
        <v>84</v>
      </c>
      <c r="U15" s="261"/>
      <c r="V15" s="263" t="s">
        <v>85</v>
      </c>
      <c r="W15" s="203"/>
      <c r="X15" s="264" t="s">
        <v>86</v>
      </c>
      <c r="Y15" s="22"/>
      <c r="Z15" s="265">
        <f>T45</f>
        <v>20</v>
      </c>
      <c r="AA15" s="22"/>
      <c r="AB15" s="203"/>
      <c r="AC15" s="203"/>
      <c r="AD15" s="203"/>
    </row>
    <row r="16" ht="15.75" customHeight="1">
      <c r="A16" s="192"/>
      <c r="B16" s="192"/>
      <c r="C16" s="192"/>
      <c r="D16" s="89"/>
      <c r="E16" s="191"/>
      <c r="F16" s="191"/>
      <c r="G16" s="191"/>
      <c r="H16" s="266"/>
      <c r="I16" s="194"/>
      <c r="J16" s="89"/>
      <c r="K16" s="267"/>
      <c r="L16" s="268"/>
      <c r="M16" s="268"/>
      <c r="N16" s="268"/>
      <c r="O16" s="268"/>
      <c r="P16" s="269"/>
      <c r="R16" s="89"/>
      <c r="S16" s="267"/>
      <c r="T16" s="270"/>
      <c r="U16" s="267"/>
      <c r="V16" s="269"/>
      <c r="W16" s="203"/>
      <c r="X16" s="271" t="s">
        <v>87</v>
      </c>
      <c r="Y16" s="22"/>
      <c r="Z16" s="272">
        <f t="shared" ref="Z16:Z17" si="1">G54</f>
        <v>20</v>
      </c>
      <c r="AA16" s="22"/>
      <c r="AB16" s="203"/>
      <c r="AC16" s="203"/>
      <c r="AD16" s="203"/>
    </row>
    <row r="17" ht="15.75" customHeight="1">
      <c r="A17" s="192"/>
      <c r="B17" s="192"/>
      <c r="C17" s="192"/>
      <c r="D17" s="273" t="s">
        <v>150</v>
      </c>
      <c r="E17" s="274"/>
      <c r="F17" s="274"/>
      <c r="G17" s="274"/>
      <c r="H17" s="275" t="b">
        <v>1</v>
      </c>
      <c r="I17" s="194"/>
      <c r="J17" s="276" t="s">
        <v>100</v>
      </c>
      <c r="L17" s="277">
        <v>300.0</v>
      </c>
      <c r="M17" s="277">
        <v>300.0</v>
      </c>
      <c r="N17" s="277" t="s">
        <v>18</v>
      </c>
      <c r="O17" s="278">
        <v>45292.0</v>
      </c>
      <c r="P17" s="279" t="b">
        <v>1</v>
      </c>
      <c r="R17" s="276" t="str">
        <f t="shared" ref="R17:R44" si="2">X68</f>
        <v>Transporte</v>
      </c>
      <c r="T17" s="277">
        <f t="shared" ref="T17:T44" si="3">SUMIF($K$61:$L$231,X68,$O$61:$P$231)</f>
        <v>0</v>
      </c>
      <c r="V17" s="280">
        <f t="shared" ref="V17:V44" si="4">(T17/$T$45)</f>
        <v>0</v>
      </c>
      <c r="W17" s="203"/>
      <c r="X17" s="281" t="s">
        <v>90</v>
      </c>
      <c r="Y17" s="22"/>
      <c r="Z17" s="282">
        <f t="shared" si="1"/>
        <v>20</v>
      </c>
      <c r="AA17" s="22"/>
      <c r="AB17" s="203"/>
      <c r="AC17" s="203"/>
      <c r="AD17" s="203"/>
    </row>
    <row r="18" ht="15.75" customHeight="1">
      <c r="A18" s="192"/>
      <c r="B18" s="192"/>
      <c r="C18" s="192"/>
      <c r="D18" s="273"/>
      <c r="E18" s="274"/>
      <c r="F18" s="274"/>
      <c r="G18" s="274"/>
      <c r="H18" s="275" t="b">
        <v>0</v>
      </c>
      <c r="I18" s="194"/>
      <c r="J18" s="283"/>
      <c r="K18" s="22"/>
      <c r="L18" s="284"/>
      <c r="M18" s="284"/>
      <c r="N18" s="284"/>
      <c r="O18" s="285"/>
      <c r="P18" s="286" t="b">
        <v>0</v>
      </c>
      <c r="R18" s="287" t="str">
        <f t="shared" si="2"/>
        <v>Alimentación</v>
      </c>
      <c r="S18" s="22"/>
      <c r="T18" s="288">
        <f t="shared" si="3"/>
        <v>20</v>
      </c>
      <c r="U18" s="22"/>
      <c r="V18" s="289">
        <f t="shared" si="4"/>
        <v>1</v>
      </c>
      <c r="W18" s="203"/>
      <c r="X18" s="290" t="s">
        <v>53</v>
      </c>
      <c r="Y18" s="291"/>
      <c r="Z18" s="292">
        <f>SUM(Z14:Z17)</f>
        <v>360</v>
      </c>
      <c r="AA18" s="291"/>
      <c r="AB18" s="203"/>
      <c r="AC18" s="203"/>
      <c r="AD18" s="203"/>
    </row>
    <row r="19" ht="15.75" customHeight="1">
      <c r="A19" s="192"/>
      <c r="B19" s="192"/>
      <c r="C19" s="192"/>
      <c r="D19" s="273"/>
      <c r="E19" s="274"/>
      <c r="F19" s="274"/>
      <c r="G19" s="274"/>
      <c r="H19" s="275" t="b">
        <v>0</v>
      </c>
      <c r="I19" s="194"/>
      <c r="J19" s="276"/>
      <c r="L19" s="277"/>
      <c r="M19" s="277"/>
      <c r="N19" s="277"/>
      <c r="O19" s="278"/>
      <c r="P19" s="279" t="b">
        <v>0</v>
      </c>
      <c r="R19" s="276" t="str">
        <f t="shared" si="2"/>
        <v>Restaurantes</v>
      </c>
      <c r="T19" s="277">
        <f t="shared" si="3"/>
        <v>0</v>
      </c>
      <c r="V19" s="280">
        <f t="shared" si="4"/>
        <v>0</v>
      </c>
      <c r="W19" s="203"/>
      <c r="X19" s="293"/>
      <c r="Y19" s="293"/>
      <c r="Z19" s="293"/>
      <c r="AA19" s="293"/>
      <c r="AB19" s="203"/>
      <c r="AC19" s="203"/>
      <c r="AD19" s="203"/>
    </row>
    <row r="20" ht="15.75" customHeight="1">
      <c r="A20" s="192"/>
      <c r="B20" s="192"/>
      <c r="C20" s="192"/>
      <c r="D20" s="273"/>
      <c r="E20" s="274"/>
      <c r="F20" s="274"/>
      <c r="G20" s="274"/>
      <c r="H20" s="275" t="b">
        <v>0</v>
      </c>
      <c r="I20" s="194"/>
      <c r="J20" s="283"/>
      <c r="K20" s="22"/>
      <c r="L20" s="284"/>
      <c r="M20" s="284"/>
      <c r="N20" s="284"/>
      <c r="O20" s="285"/>
      <c r="P20" s="286" t="b">
        <v>0</v>
      </c>
      <c r="R20" s="287" t="str">
        <f t="shared" si="2"/>
        <v>Comida a domicilio</v>
      </c>
      <c r="S20" s="22"/>
      <c r="T20" s="288">
        <f t="shared" si="3"/>
        <v>0</v>
      </c>
      <c r="U20" s="22"/>
      <c r="V20" s="289">
        <f t="shared" si="4"/>
        <v>0</v>
      </c>
      <c r="W20" s="203"/>
      <c r="X20" s="293"/>
      <c r="Y20" s="293"/>
      <c r="Z20" s="293"/>
      <c r="AA20" s="293"/>
      <c r="AB20" s="203"/>
      <c r="AC20" s="203"/>
      <c r="AD20" s="203"/>
    </row>
    <row r="21" ht="15.75" customHeight="1">
      <c r="D21" s="273"/>
      <c r="E21" s="274"/>
      <c r="F21" s="274"/>
      <c r="G21" s="274"/>
      <c r="H21" s="275" t="b">
        <v>0</v>
      </c>
      <c r="I21" s="276"/>
      <c r="J21" s="276"/>
      <c r="L21" s="277"/>
      <c r="M21" s="277"/>
      <c r="N21" s="277"/>
      <c r="O21" s="278"/>
      <c r="P21" s="279" t="b">
        <v>0</v>
      </c>
      <c r="R21" s="276" t="str">
        <f t="shared" si="2"/>
        <v>Bares</v>
      </c>
      <c r="T21" s="277">
        <f t="shared" si="3"/>
        <v>0</v>
      </c>
      <c r="V21" s="280">
        <f t="shared" si="4"/>
        <v>0</v>
      </c>
      <c r="W21" s="203"/>
      <c r="X21" s="293"/>
      <c r="Y21" s="293"/>
      <c r="Z21" s="293"/>
      <c r="AA21" s="293"/>
      <c r="AB21" s="203"/>
      <c r="AC21" s="203"/>
      <c r="AD21" s="203"/>
    </row>
    <row r="22" ht="15.75" customHeight="1">
      <c r="A22" s="192"/>
      <c r="B22" s="192"/>
      <c r="C22" s="192"/>
      <c r="D22" s="273"/>
      <c r="E22" s="274"/>
      <c r="F22" s="274"/>
      <c r="G22" s="274"/>
      <c r="H22" s="275" t="b">
        <v>0</v>
      </c>
      <c r="I22" s="276"/>
      <c r="J22" s="283"/>
      <c r="K22" s="22"/>
      <c r="L22" s="284"/>
      <c r="M22" s="284"/>
      <c r="N22" s="284"/>
      <c r="O22" s="285"/>
      <c r="P22" s="286" t="b">
        <v>0</v>
      </c>
      <c r="R22" s="287" t="str">
        <f t="shared" si="2"/>
        <v>Ropa</v>
      </c>
      <c r="S22" s="22"/>
      <c r="T22" s="288">
        <f t="shared" si="3"/>
        <v>0</v>
      </c>
      <c r="U22" s="22"/>
      <c r="V22" s="289">
        <f t="shared" si="4"/>
        <v>0</v>
      </c>
      <c r="W22" s="203"/>
      <c r="AB22" s="194"/>
      <c r="AC22" s="194"/>
      <c r="AD22" s="194"/>
    </row>
    <row r="23" ht="15.75" customHeight="1">
      <c r="A23" s="192"/>
      <c r="B23" s="192"/>
      <c r="C23" s="192"/>
      <c r="D23" s="294"/>
      <c r="E23" s="295"/>
      <c r="F23" s="295"/>
      <c r="G23" s="295"/>
      <c r="H23" s="296" t="b">
        <v>0</v>
      </c>
      <c r="I23" s="276"/>
      <c r="J23" s="276"/>
      <c r="L23" s="277"/>
      <c r="M23" s="277"/>
      <c r="N23" s="277"/>
      <c r="O23" s="278"/>
      <c r="P23" s="279" t="b">
        <v>0</v>
      </c>
      <c r="R23" s="276" t="str">
        <f t="shared" si="2"/>
        <v>Belleza</v>
      </c>
      <c r="T23" s="277">
        <f t="shared" si="3"/>
        <v>0</v>
      </c>
      <c r="V23" s="280">
        <f t="shared" si="4"/>
        <v>0</v>
      </c>
    </row>
    <row r="24" ht="16.5" customHeight="1">
      <c r="A24" s="192"/>
      <c r="B24" s="192"/>
      <c r="C24" s="192"/>
      <c r="D24" s="192"/>
      <c r="E24" s="243"/>
      <c r="F24" s="243"/>
      <c r="G24" s="297"/>
      <c r="H24" s="298"/>
      <c r="I24" s="299"/>
      <c r="J24" s="283"/>
      <c r="K24" s="22"/>
      <c r="L24" s="284"/>
      <c r="M24" s="284"/>
      <c r="N24" s="284"/>
      <c r="O24" s="285"/>
      <c r="P24" s="286" t="b">
        <v>0</v>
      </c>
      <c r="R24" s="287" t="str">
        <f t="shared" si="2"/>
        <v>Gasolina</v>
      </c>
      <c r="S24" s="22"/>
      <c r="T24" s="288">
        <f t="shared" si="3"/>
        <v>0</v>
      </c>
      <c r="U24" s="22"/>
      <c r="V24" s="289">
        <f t="shared" si="4"/>
        <v>0</v>
      </c>
    </row>
    <row r="25" ht="15.75" customHeight="1">
      <c r="A25" s="192"/>
      <c r="B25" s="192"/>
      <c r="C25" s="192"/>
      <c r="D25" s="192"/>
      <c r="G25" s="193"/>
      <c r="I25" s="194"/>
      <c r="J25" s="276"/>
      <c r="L25" s="277"/>
      <c r="M25" s="277"/>
      <c r="N25" s="277"/>
      <c r="O25" s="278"/>
      <c r="P25" s="279" t="b">
        <v>0</v>
      </c>
      <c r="R25" s="276" t="str">
        <f t="shared" si="2"/>
        <v>Hogar</v>
      </c>
      <c r="T25" s="277">
        <f t="shared" si="3"/>
        <v>0</v>
      </c>
      <c r="V25" s="280">
        <f t="shared" si="4"/>
        <v>0</v>
      </c>
    </row>
    <row r="26" ht="15.75" customHeight="1">
      <c r="A26" s="192"/>
      <c r="B26" s="192"/>
      <c r="C26" s="192"/>
      <c r="D26" s="300" t="s">
        <v>54</v>
      </c>
      <c r="E26" s="70"/>
      <c r="F26" s="70"/>
      <c r="G26" s="70"/>
      <c r="H26" s="77"/>
      <c r="I26" s="194"/>
      <c r="J26" s="283"/>
      <c r="K26" s="22"/>
      <c r="L26" s="284"/>
      <c r="M26" s="284"/>
      <c r="N26" s="284"/>
      <c r="O26" s="285"/>
      <c r="P26" s="286" t="b">
        <v>0</v>
      </c>
      <c r="R26" s="287" t="str">
        <f t="shared" si="2"/>
        <v>Tarjeta de crédito</v>
      </c>
      <c r="S26" s="22"/>
      <c r="T26" s="288">
        <f t="shared" si="3"/>
        <v>0</v>
      </c>
      <c r="U26" s="22"/>
      <c r="V26" s="289">
        <f t="shared" si="4"/>
        <v>0</v>
      </c>
      <c r="X26" s="301" t="s">
        <v>102</v>
      </c>
      <c r="Y26" s="302"/>
      <c r="Z26" s="302"/>
      <c r="AA26" s="303"/>
      <c r="AB26" s="304"/>
      <c r="AC26" s="304"/>
    </row>
    <row r="27" ht="15.75" customHeight="1">
      <c r="A27" s="192"/>
      <c r="B27" s="192"/>
      <c r="C27" s="192"/>
      <c r="D27" s="126"/>
      <c r="E27" s="68"/>
      <c r="F27" s="68"/>
      <c r="G27" s="68"/>
      <c r="H27" s="127"/>
      <c r="I27" s="194"/>
      <c r="J27" s="276"/>
      <c r="L27" s="277"/>
      <c r="M27" s="277"/>
      <c r="N27" s="277"/>
      <c r="O27" s="278"/>
      <c r="P27" s="279" t="b">
        <v>0</v>
      </c>
      <c r="R27" s="276" t="str">
        <f t="shared" si="2"/>
        <v>Ocio</v>
      </c>
      <c r="T27" s="277">
        <f t="shared" si="3"/>
        <v>0</v>
      </c>
      <c r="V27" s="280">
        <f t="shared" si="4"/>
        <v>0</v>
      </c>
      <c r="X27" s="305" t="str">
        <f>INICIO!G27</f>
        <v>Tarjeta de débito</v>
      </c>
      <c r="Y27" s="225"/>
      <c r="Z27" s="306">
        <f t="shared" ref="Z27:Z33" si="5">SUMIF($N$17:$N$44,X27,$M$17:$M$44)+SUMIF($M$61:$N$231,X27,$O$61:$P$231)</f>
        <v>300</v>
      </c>
      <c r="AA27" s="307">
        <f t="shared" ref="AA27:AA33" si="6">Z27/SUM($Z$27:$Z$33)</f>
        <v>0.9375</v>
      </c>
      <c r="AB27" s="308"/>
      <c r="AC27" s="304"/>
    </row>
    <row r="28" ht="15.75" customHeight="1">
      <c r="A28" s="192"/>
      <c r="B28" s="192"/>
      <c r="C28" s="192"/>
      <c r="D28" s="309" t="s">
        <v>76</v>
      </c>
      <c r="E28" s="39"/>
      <c r="F28" s="261"/>
      <c r="G28" s="310" t="s">
        <v>103</v>
      </c>
      <c r="H28" s="311" t="s">
        <v>104</v>
      </c>
      <c r="I28" s="194"/>
      <c r="J28" s="283"/>
      <c r="K28" s="22"/>
      <c r="L28" s="284"/>
      <c r="M28" s="284"/>
      <c r="N28" s="284"/>
      <c r="O28" s="285"/>
      <c r="P28" s="286" t="b">
        <v>0</v>
      </c>
      <c r="R28" s="287" t="str">
        <f t="shared" si="2"/>
        <v>Pequeñas compras</v>
      </c>
      <c r="S28" s="22"/>
      <c r="T28" s="288">
        <f t="shared" si="3"/>
        <v>0</v>
      </c>
      <c r="U28" s="22"/>
      <c r="V28" s="289">
        <f t="shared" si="4"/>
        <v>0</v>
      </c>
      <c r="X28" s="312" t="str">
        <f>INICIO!G28</f>
        <v>Tarjeta de crédito</v>
      </c>
      <c r="Y28" s="225"/>
      <c r="Z28" s="306">
        <f t="shared" si="5"/>
        <v>0</v>
      </c>
      <c r="AA28" s="307">
        <f t="shared" si="6"/>
        <v>0</v>
      </c>
      <c r="AC28" s="313"/>
    </row>
    <row r="29" ht="15.75" customHeight="1">
      <c r="A29" s="192"/>
      <c r="B29" s="192"/>
      <c r="C29" s="192"/>
      <c r="D29" s="89"/>
      <c r="E29" s="191"/>
      <c r="F29" s="267"/>
      <c r="G29" s="268"/>
      <c r="H29" s="269"/>
      <c r="I29" s="194"/>
      <c r="J29" s="276"/>
      <c r="L29" s="277"/>
      <c r="M29" s="277"/>
      <c r="N29" s="277"/>
      <c r="O29" s="278"/>
      <c r="P29" s="279" t="b">
        <v>0</v>
      </c>
      <c r="R29" s="276" t="str">
        <f t="shared" si="2"/>
        <v>Tasas/Impuestos</v>
      </c>
      <c r="T29" s="277">
        <f t="shared" si="3"/>
        <v>0</v>
      </c>
      <c r="V29" s="280">
        <f t="shared" si="4"/>
        <v>0</v>
      </c>
      <c r="X29" s="314" t="str">
        <f>INICIO!G29</f>
        <v>Efectivo</v>
      </c>
      <c r="Y29" s="225"/>
      <c r="Z29" s="306">
        <f t="shared" si="5"/>
        <v>0</v>
      </c>
      <c r="AA29" s="307">
        <f t="shared" si="6"/>
        <v>0</v>
      </c>
      <c r="AC29" s="313"/>
    </row>
    <row r="30" ht="15.75" customHeight="1">
      <c r="A30" s="192"/>
      <c r="B30" s="192"/>
      <c r="C30" s="192"/>
      <c r="D30" s="315" t="s">
        <v>108</v>
      </c>
      <c r="G30" s="316">
        <v>250.0</v>
      </c>
      <c r="H30" s="317">
        <v>500.0</v>
      </c>
      <c r="I30" s="194"/>
      <c r="J30" s="283"/>
      <c r="K30" s="22"/>
      <c r="L30" s="284"/>
      <c r="M30" s="284"/>
      <c r="N30" s="284"/>
      <c r="O30" s="285"/>
      <c r="P30" s="286" t="b">
        <v>0</v>
      </c>
      <c r="R30" s="287" t="str">
        <f t="shared" si="2"/>
        <v>Viajes/vacaciones</v>
      </c>
      <c r="S30" s="22"/>
      <c r="T30" s="288">
        <f t="shared" si="3"/>
        <v>0</v>
      </c>
      <c r="U30" s="22"/>
      <c r="V30" s="289">
        <f t="shared" si="4"/>
        <v>0</v>
      </c>
      <c r="X30" s="318" t="str">
        <f>INICIO!G30</f>
        <v>Tarjeta común</v>
      </c>
      <c r="Y30" s="225"/>
      <c r="Z30" s="306">
        <f t="shared" si="5"/>
        <v>20</v>
      </c>
      <c r="AA30" s="307">
        <f t="shared" si="6"/>
        <v>0.0625</v>
      </c>
      <c r="AC30" s="313"/>
    </row>
    <row r="31" ht="15.75" customHeight="1">
      <c r="A31" s="192"/>
      <c r="B31" s="192"/>
      <c r="C31" s="192"/>
      <c r="D31" s="319"/>
      <c r="E31" s="22"/>
      <c r="F31" s="22"/>
      <c r="G31" s="320"/>
      <c r="H31" s="321"/>
      <c r="I31" s="194"/>
      <c r="J31" s="276"/>
      <c r="L31" s="277"/>
      <c r="M31" s="277"/>
      <c r="N31" s="277"/>
      <c r="O31" s="278"/>
      <c r="P31" s="279" t="b">
        <v>0</v>
      </c>
      <c r="R31" s="276" t="str">
        <f t="shared" si="2"/>
        <v>Tecnología</v>
      </c>
      <c r="T31" s="277">
        <f t="shared" si="3"/>
        <v>0</v>
      </c>
      <c r="V31" s="280">
        <f t="shared" si="4"/>
        <v>0</v>
      </c>
      <c r="X31" s="322" t="str">
        <f>INICIO!G31</f>
        <v>Transferencia</v>
      </c>
      <c r="Y31" s="274"/>
      <c r="Z31" s="306">
        <f t="shared" si="5"/>
        <v>0</v>
      </c>
      <c r="AA31" s="307">
        <f t="shared" si="6"/>
        <v>0</v>
      </c>
      <c r="AB31" s="5"/>
      <c r="AC31" s="313"/>
    </row>
    <row r="32" ht="15.75" customHeight="1">
      <c r="A32" s="192"/>
      <c r="B32" s="192"/>
      <c r="C32" s="192"/>
      <c r="D32" s="315"/>
      <c r="G32" s="316"/>
      <c r="H32" s="317"/>
      <c r="I32" s="194"/>
      <c r="J32" s="283"/>
      <c r="K32" s="22"/>
      <c r="L32" s="284"/>
      <c r="M32" s="284"/>
      <c r="N32" s="284"/>
      <c r="O32" s="285"/>
      <c r="P32" s="286" t="b">
        <v>0</v>
      </c>
      <c r="R32" s="287" t="str">
        <f t="shared" si="2"/>
        <v>Reparaciones</v>
      </c>
      <c r="S32" s="22"/>
      <c r="T32" s="288">
        <f t="shared" si="3"/>
        <v>0</v>
      </c>
      <c r="U32" s="22"/>
      <c r="V32" s="289">
        <f t="shared" si="4"/>
        <v>0</v>
      </c>
      <c r="X32" s="323" t="str">
        <f>INICIO!G32</f>
        <v>Bizum</v>
      </c>
      <c r="Y32" s="274"/>
      <c r="Z32" s="306">
        <f t="shared" si="5"/>
        <v>0</v>
      </c>
      <c r="AA32" s="307">
        <f t="shared" si="6"/>
        <v>0</v>
      </c>
      <c r="AB32" s="5"/>
      <c r="AC32" s="313"/>
    </row>
    <row r="33" ht="15.75" customHeight="1">
      <c r="A33" s="192"/>
      <c r="B33" s="192"/>
      <c r="C33" s="192"/>
      <c r="D33" s="319"/>
      <c r="E33" s="22"/>
      <c r="F33" s="22"/>
      <c r="G33" s="320"/>
      <c r="H33" s="321"/>
      <c r="I33" s="194"/>
      <c r="J33" s="276"/>
      <c r="L33" s="277"/>
      <c r="M33" s="277"/>
      <c r="N33" s="277"/>
      <c r="O33" s="278"/>
      <c r="P33" s="279" t="b">
        <v>0</v>
      </c>
      <c r="R33" s="276" t="str">
        <f t="shared" si="2"/>
        <v>Salud</v>
      </c>
      <c r="T33" s="277">
        <f t="shared" si="3"/>
        <v>0</v>
      </c>
      <c r="V33" s="280">
        <f t="shared" si="4"/>
        <v>0</v>
      </c>
      <c r="X33" s="324" t="str">
        <f>INICIO!G33</f>
        <v>Tarjeta regalo</v>
      </c>
      <c r="Y33" s="325"/>
      <c r="Z33" s="326">
        <f t="shared" si="5"/>
        <v>0</v>
      </c>
      <c r="AA33" s="327">
        <f t="shared" si="6"/>
        <v>0</v>
      </c>
      <c r="AB33" s="5"/>
      <c r="AC33" s="14"/>
    </row>
    <row r="34" ht="15.75" customHeight="1">
      <c r="A34" s="192"/>
      <c r="B34" s="192"/>
      <c r="C34" s="192"/>
      <c r="D34" s="315"/>
      <c r="G34" s="316"/>
      <c r="H34" s="317"/>
      <c r="I34" s="194"/>
      <c r="J34" s="283"/>
      <c r="K34" s="22"/>
      <c r="L34" s="284"/>
      <c r="M34" s="284"/>
      <c r="N34" s="284"/>
      <c r="O34" s="285"/>
      <c r="P34" s="286" t="b">
        <v>0</v>
      </c>
      <c r="R34" s="287" t="str">
        <f t="shared" si="2"/>
        <v>Higiene</v>
      </c>
      <c r="S34" s="22"/>
      <c r="T34" s="288">
        <f t="shared" si="3"/>
        <v>0</v>
      </c>
      <c r="U34" s="22"/>
      <c r="V34" s="289">
        <f t="shared" si="4"/>
        <v>0</v>
      </c>
      <c r="AB34" s="14"/>
      <c r="AC34" s="14"/>
    </row>
    <row r="35" ht="15.75" customHeight="1">
      <c r="A35" s="192"/>
      <c r="B35" s="192"/>
      <c r="C35" s="192"/>
      <c r="D35" s="329"/>
      <c r="E35" s="22"/>
      <c r="F35" s="22"/>
      <c r="G35" s="320"/>
      <c r="H35" s="321"/>
      <c r="I35" s="194"/>
      <c r="J35" s="276"/>
      <c r="L35" s="277"/>
      <c r="M35" s="277"/>
      <c r="N35" s="277"/>
      <c r="O35" s="278"/>
      <c r="P35" s="279" t="b">
        <v>0</v>
      </c>
      <c r="R35" s="276" t="str">
        <f t="shared" si="2"/>
        <v>Cursos/Formación</v>
      </c>
      <c r="T35" s="277">
        <f t="shared" si="3"/>
        <v>0</v>
      </c>
      <c r="V35" s="280">
        <f t="shared" si="4"/>
        <v>0</v>
      </c>
    </row>
    <row r="36" ht="15.75" customHeight="1">
      <c r="A36" s="192"/>
      <c r="B36" s="192"/>
      <c r="C36" s="192"/>
      <c r="D36" s="315"/>
      <c r="G36" s="316"/>
      <c r="H36" s="317"/>
      <c r="I36" s="192"/>
      <c r="J36" s="283"/>
      <c r="K36" s="22"/>
      <c r="L36" s="284"/>
      <c r="M36" s="284"/>
      <c r="N36" s="284"/>
      <c r="O36" s="285"/>
      <c r="P36" s="286" t="b">
        <v>0</v>
      </c>
      <c r="R36" s="287" t="str">
        <f t="shared" si="2"/>
        <v>Mascotas</v>
      </c>
      <c r="S36" s="22"/>
      <c r="T36" s="288">
        <f t="shared" si="3"/>
        <v>0</v>
      </c>
      <c r="U36" s="22"/>
      <c r="V36" s="289">
        <f t="shared" si="4"/>
        <v>0</v>
      </c>
      <c r="W36" s="203"/>
      <c r="X36" s="330" t="s">
        <v>112</v>
      </c>
      <c r="Y36" s="331"/>
      <c r="Z36" s="331"/>
      <c r="AA36" s="332"/>
      <c r="AB36" s="203"/>
      <c r="AC36" s="203"/>
      <c r="AD36" s="203"/>
    </row>
    <row r="37" ht="15.75" customHeight="1">
      <c r="A37" s="192"/>
      <c r="B37" s="192"/>
      <c r="C37" s="192"/>
      <c r="D37" s="329"/>
      <c r="E37" s="22"/>
      <c r="F37" s="22"/>
      <c r="G37" s="320"/>
      <c r="H37" s="321"/>
      <c r="I37" s="192"/>
      <c r="J37" s="276"/>
      <c r="L37" s="277"/>
      <c r="M37" s="277"/>
      <c r="N37" s="277"/>
      <c r="O37" s="278"/>
      <c r="P37" s="279" t="b">
        <v>0</v>
      </c>
      <c r="R37" s="276" t="str">
        <f t="shared" si="2"/>
        <v>Familia</v>
      </c>
      <c r="T37" s="277">
        <f t="shared" si="3"/>
        <v>0</v>
      </c>
      <c r="V37" s="280">
        <f t="shared" si="4"/>
        <v>0</v>
      </c>
      <c r="W37" s="203"/>
      <c r="X37" s="333"/>
      <c r="AA37" s="334"/>
      <c r="AB37" s="203"/>
      <c r="AC37" s="203"/>
      <c r="AD37" s="203"/>
    </row>
    <row r="38" ht="15.75" customHeight="1">
      <c r="A38" s="192"/>
      <c r="B38" s="192"/>
      <c r="C38" s="192"/>
      <c r="D38" s="315"/>
      <c r="G38" s="316"/>
      <c r="H38" s="317"/>
      <c r="I38" s="192"/>
      <c r="J38" s="283"/>
      <c r="K38" s="22"/>
      <c r="L38" s="284"/>
      <c r="M38" s="284"/>
      <c r="N38" s="284"/>
      <c r="O38" s="285"/>
      <c r="P38" s="286" t="b">
        <v>0</v>
      </c>
      <c r="R38" s="287" t="str">
        <f t="shared" si="2"/>
        <v>Otros</v>
      </c>
      <c r="S38" s="22"/>
      <c r="T38" s="288">
        <f t="shared" si="3"/>
        <v>0</v>
      </c>
      <c r="U38" s="22"/>
      <c r="V38" s="289">
        <f t="shared" si="4"/>
        <v>0</v>
      </c>
      <c r="W38" s="203"/>
      <c r="X38" s="335" t="s">
        <v>115</v>
      </c>
      <c r="AA38" s="334"/>
      <c r="AB38" s="203"/>
      <c r="AC38" s="203"/>
      <c r="AD38" s="203"/>
    </row>
    <row r="39" ht="15.75" customHeight="1">
      <c r="A39" s="192"/>
      <c r="B39" s="192"/>
      <c r="C39" s="192"/>
      <c r="D39" s="336" t="s">
        <v>116</v>
      </c>
      <c r="E39" s="70"/>
      <c r="F39" s="337" t="s">
        <v>117</v>
      </c>
      <c r="G39" s="338">
        <f>SUM(G30:G38)</f>
        <v>250</v>
      </c>
      <c r="H39" s="148"/>
      <c r="I39" s="192"/>
      <c r="J39" s="276"/>
      <c r="L39" s="277"/>
      <c r="M39" s="277"/>
      <c r="N39" s="277"/>
      <c r="O39" s="278"/>
      <c r="P39" s="279" t="b">
        <v>0</v>
      </c>
      <c r="R39" s="276" t="str">
        <f t="shared" si="2"/>
        <v>Categoria 1</v>
      </c>
      <c r="T39" s="277">
        <f t="shared" si="3"/>
        <v>0</v>
      </c>
      <c r="V39" s="280">
        <f t="shared" si="4"/>
        <v>0</v>
      </c>
      <c r="W39" s="203"/>
      <c r="X39" s="335" t="s">
        <v>118</v>
      </c>
      <c r="AA39" s="334"/>
      <c r="AB39" s="203"/>
      <c r="AC39" s="203"/>
      <c r="AD39" s="203"/>
    </row>
    <row r="40" ht="15.75" customHeight="1">
      <c r="A40" s="192"/>
      <c r="B40" s="192"/>
      <c r="C40" s="192"/>
      <c r="D40" s="126"/>
      <c r="E40" s="68"/>
      <c r="F40" s="339" t="s">
        <v>119</v>
      </c>
      <c r="G40" s="340">
        <f>SUM(H30:H38)</f>
        <v>500</v>
      </c>
      <c r="H40" s="341"/>
      <c r="I40" s="192"/>
      <c r="J40" s="283"/>
      <c r="K40" s="22"/>
      <c r="L40" s="284"/>
      <c r="M40" s="284"/>
      <c r="N40" s="284"/>
      <c r="O40" s="285"/>
      <c r="P40" s="286" t="b">
        <v>0</v>
      </c>
      <c r="R40" s="287" t="str">
        <f t="shared" si="2"/>
        <v>Categoría 2</v>
      </c>
      <c r="S40" s="22"/>
      <c r="T40" s="288">
        <f t="shared" si="3"/>
        <v>0</v>
      </c>
      <c r="U40" s="22"/>
      <c r="V40" s="289">
        <f t="shared" si="4"/>
        <v>0</v>
      </c>
      <c r="W40" s="203"/>
      <c r="X40" s="342" t="s">
        <v>120</v>
      </c>
      <c r="Y40" s="22"/>
      <c r="Z40" s="22"/>
      <c r="AA40" s="343"/>
      <c r="AB40" s="203"/>
      <c r="AC40" s="203"/>
      <c r="AD40" s="203"/>
    </row>
    <row r="41" ht="15.75" customHeight="1">
      <c r="A41" s="192"/>
      <c r="B41" s="192"/>
      <c r="C41" s="192"/>
      <c r="D41" s="192"/>
      <c r="G41" s="344">
        <f>G39</f>
        <v>250</v>
      </c>
      <c r="H41" s="345">
        <f>G40</f>
        <v>500</v>
      </c>
      <c r="I41" s="192"/>
      <c r="J41" s="276"/>
      <c r="L41" s="277"/>
      <c r="M41" s="277"/>
      <c r="N41" s="277"/>
      <c r="O41" s="278"/>
      <c r="P41" s="279" t="b">
        <v>0</v>
      </c>
      <c r="R41" s="276" t="str">
        <f t="shared" si="2"/>
        <v>Categoría 3</v>
      </c>
      <c r="T41" s="277">
        <f t="shared" si="3"/>
        <v>0</v>
      </c>
      <c r="V41" s="280">
        <f t="shared" si="4"/>
        <v>0</v>
      </c>
      <c r="W41" s="203"/>
      <c r="X41" s="346" t="s">
        <v>121</v>
      </c>
      <c r="Y41" s="22"/>
      <c r="Z41" s="347" t="s">
        <v>122</v>
      </c>
      <c r="AA41" s="343"/>
      <c r="AB41" s="203"/>
      <c r="AC41" s="203"/>
      <c r="AD41" s="203"/>
    </row>
    <row r="42" ht="15.75" customHeight="1">
      <c r="A42" s="192"/>
      <c r="B42" s="192"/>
      <c r="C42" s="192"/>
      <c r="D42" s="192"/>
      <c r="G42" s="193"/>
      <c r="I42" s="192"/>
      <c r="J42" s="283"/>
      <c r="K42" s="22"/>
      <c r="L42" s="284"/>
      <c r="M42" s="284"/>
      <c r="N42" s="284"/>
      <c r="O42" s="285"/>
      <c r="P42" s="286" t="b">
        <v>0</v>
      </c>
      <c r="R42" s="287" t="str">
        <f t="shared" si="2"/>
        <v>Categoría 4</v>
      </c>
      <c r="S42" s="22"/>
      <c r="T42" s="288">
        <f t="shared" si="3"/>
        <v>0</v>
      </c>
      <c r="U42" s="22"/>
      <c r="V42" s="289">
        <f t="shared" si="4"/>
        <v>0</v>
      </c>
      <c r="W42" s="203"/>
      <c r="X42" s="348">
        <v>400.0</v>
      </c>
      <c r="Z42" s="349">
        <v>4.0</v>
      </c>
      <c r="AA42" s="334"/>
      <c r="AB42" s="203"/>
      <c r="AC42" s="203"/>
      <c r="AD42" s="203"/>
    </row>
    <row r="43" ht="15.75" customHeight="1">
      <c r="A43" s="192"/>
      <c r="B43" s="192"/>
      <c r="C43" s="192"/>
      <c r="D43" s="300" t="s">
        <v>123</v>
      </c>
      <c r="E43" s="70"/>
      <c r="F43" s="70"/>
      <c r="G43" s="70"/>
      <c r="H43" s="77"/>
      <c r="I43" s="192"/>
      <c r="J43" s="276"/>
      <c r="L43" s="277"/>
      <c r="M43" s="277"/>
      <c r="N43" s="277"/>
      <c r="O43" s="278"/>
      <c r="P43" s="279" t="b">
        <v>0</v>
      </c>
      <c r="R43" s="276" t="str">
        <f t="shared" si="2"/>
        <v>Categoría 5</v>
      </c>
      <c r="T43" s="277">
        <f t="shared" si="3"/>
        <v>0</v>
      </c>
      <c r="V43" s="280">
        <f t="shared" si="4"/>
        <v>0</v>
      </c>
      <c r="W43" s="203"/>
      <c r="X43" s="333"/>
      <c r="Z43" s="350"/>
      <c r="AA43" s="334"/>
      <c r="AB43" s="203"/>
      <c r="AC43" s="203"/>
      <c r="AD43" s="203"/>
    </row>
    <row r="44" ht="15.75" customHeight="1">
      <c r="A44" s="192"/>
      <c r="B44" s="192"/>
      <c r="C44" s="192"/>
      <c r="D44" s="126"/>
      <c r="E44" s="68"/>
      <c r="F44" s="68"/>
      <c r="G44" s="68"/>
      <c r="H44" s="127"/>
      <c r="I44" s="192"/>
      <c r="J44" s="283"/>
      <c r="K44" s="22"/>
      <c r="L44" s="284"/>
      <c r="M44" s="284"/>
      <c r="N44" s="284"/>
      <c r="O44" s="285"/>
      <c r="P44" s="351" t="b">
        <v>0</v>
      </c>
      <c r="Q44" s="5"/>
      <c r="R44" s="287" t="str">
        <f t="shared" si="2"/>
        <v>Categoría 6</v>
      </c>
      <c r="S44" s="22"/>
      <c r="T44" s="288">
        <f t="shared" si="3"/>
        <v>0</v>
      </c>
      <c r="U44" s="22"/>
      <c r="V44" s="289">
        <f t="shared" si="4"/>
        <v>0</v>
      </c>
      <c r="W44" s="203"/>
      <c r="X44" s="352" t="s">
        <v>124</v>
      </c>
      <c r="Y44" s="39"/>
      <c r="Z44" s="353">
        <f>X42/Z42</f>
        <v>100</v>
      </c>
      <c r="AA44" s="354"/>
      <c r="AB44" s="203"/>
      <c r="AC44" s="203"/>
      <c r="AD44" s="203"/>
    </row>
    <row r="45" ht="19.5" customHeight="1">
      <c r="A45" s="192"/>
      <c r="B45" s="192"/>
      <c r="C45" s="192"/>
      <c r="D45" s="355" t="s">
        <v>76</v>
      </c>
      <c r="E45" s="225"/>
      <c r="F45" s="356"/>
      <c r="G45" s="357" t="s">
        <v>83</v>
      </c>
      <c r="H45" s="358" t="s">
        <v>125</v>
      </c>
      <c r="I45" s="192"/>
      <c r="J45" s="359" t="s">
        <v>53</v>
      </c>
      <c r="K45" s="221"/>
      <c r="L45" s="360">
        <f t="shared" ref="L45:M45" si="7">SUM(L17:L44)</f>
        <v>300</v>
      </c>
      <c r="M45" s="360">
        <f t="shared" si="7"/>
        <v>300</v>
      </c>
      <c r="N45" s="361"/>
      <c r="O45" s="362"/>
      <c r="P45" s="362"/>
      <c r="Q45" s="5"/>
      <c r="R45" s="363" t="s">
        <v>53</v>
      </c>
      <c r="S45" s="364"/>
      <c r="T45" s="365">
        <f>SUM(O61:P1019)</f>
        <v>20</v>
      </c>
      <c r="U45" s="364"/>
      <c r="V45" s="366"/>
      <c r="W45" s="203"/>
      <c r="X45" s="367"/>
      <c r="Y45" s="368"/>
      <c r="Z45" s="369"/>
      <c r="AA45" s="370"/>
      <c r="AB45" s="203"/>
      <c r="AC45" s="203"/>
      <c r="AD45" s="203"/>
    </row>
    <row r="46" ht="15.75" customHeight="1">
      <c r="A46" s="192"/>
      <c r="B46" s="192"/>
      <c r="C46" s="192"/>
      <c r="D46" s="371" t="s">
        <v>130</v>
      </c>
      <c r="E46" s="22"/>
      <c r="F46" s="22"/>
      <c r="G46" s="372" t="s">
        <v>127</v>
      </c>
      <c r="H46" s="321">
        <v>20.0</v>
      </c>
      <c r="I46" s="192"/>
      <c r="J46" s="200"/>
      <c r="K46" s="373"/>
      <c r="L46" s="373"/>
      <c r="M46" s="373"/>
      <c r="N46" s="373"/>
      <c r="O46" s="373"/>
      <c r="P46" s="373"/>
      <c r="Q46" s="200"/>
      <c r="R46" s="373"/>
      <c r="S46" s="373"/>
      <c r="T46" s="373"/>
      <c r="U46" s="373"/>
      <c r="V46" s="200"/>
      <c r="W46" s="203"/>
      <c r="AB46" s="203"/>
      <c r="AC46" s="203"/>
      <c r="AD46" s="203"/>
    </row>
    <row r="47" ht="15.75" customHeight="1">
      <c r="A47" s="192"/>
      <c r="B47" s="192"/>
      <c r="C47" s="192"/>
      <c r="D47" s="374" t="s">
        <v>133</v>
      </c>
      <c r="G47" s="375" t="s">
        <v>90</v>
      </c>
      <c r="H47" s="376">
        <v>20.0</v>
      </c>
      <c r="I47" s="192"/>
      <c r="J47" s="377" t="s">
        <v>129</v>
      </c>
      <c r="K47" s="221"/>
      <c r="L47" s="221"/>
      <c r="M47" s="221"/>
      <c r="N47" s="221"/>
      <c r="O47" s="221"/>
      <c r="P47" s="221"/>
      <c r="Q47" s="378">
        <f>M45+T45</f>
        <v>320</v>
      </c>
      <c r="R47" s="221"/>
      <c r="S47" s="221"/>
      <c r="T47" s="221"/>
      <c r="U47" s="221"/>
      <c r="V47" s="223"/>
      <c r="W47" s="203"/>
      <c r="AB47" s="203"/>
      <c r="AC47" s="203"/>
      <c r="AD47" s="203"/>
    </row>
    <row r="48" ht="15.75" customHeight="1">
      <c r="A48" s="192"/>
      <c r="B48" s="192"/>
      <c r="C48" s="192"/>
      <c r="D48" s="371"/>
      <c r="E48" s="22"/>
      <c r="F48" s="22"/>
      <c r="G48" s="372"/>
      <c r="H48" s="321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203"/>
      <c r="AB48" s="203"/>
      <c r="AC48" s="203"/>
      <c r="AD48" s="203"/>
    </row>
    <row r="49" ht="15.75" customHeight="1">
      <c r="A49" s="192"/>
      <c r="B49" s="192"/>
      <c r="C49" s="192"/>
      <c r="D49" s="374"/>
      <c r="G49" s="375"/>
      <c r="H49" s="376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203"/>
      <c r="AB49" s="203"/>
      <c r="AC49" s="203"/>
      <c r="AD49" s="203"/>
    </row>
    <row r="50" ht="15.75" customHeight="1">
      <c r="A50" s="192"/>
      <c r="B50" s="192"/>
      <c r="C50" s="192"/>
      <c r="D50" s="371"/>
      <c r="E50" s="22"/>
      <c r="F50" s="22"/>
      <c r="G50" s="372"/>
      <c r="H50" s="321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203"/>
      <c r="AB50" s="203"/>
      <c r="AC50" s="203"/>
      <c r="AD50" s="203"/>
    </row>
    <row r="51" ht="15.75" customHeight="1">
      <c r="A51" s="192"/>
      <c r="B51" s="192"/>
      <c r="C51" s="192"/>
      <c r="D51" s="374"/>
      <c r="G51" s="375"/>
      <c r="H51" s="376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203"/>
      <c r="AB51" s="203"/>
      <c r="AC51" s="203"/>
      <c r="AD51" s="203"/>
    </row>
    <row r="52" ht="15.75" customHeight="1">
      <c r="A52" s="192"/>
      <c r="B52" s="192"/>
      <c r="C52" s="192"/>
      <c r="D52" s="371"/>
      <c r="E52" s="22"/>
      <c r="F52" s="22"/>
      <c r="G52" s="372"/>
      <c r="H52" s="321"/>
      <c r="I52" s="192"/>
      <c r="J52" s="192"/>
      <c r="K52" s="192"/>
      <c r="L52" s="192"/>
      <c r="M52" s="192"/>
      <c r="N52" s="192"/>
      <c r="O52" s="192"/>
      <c r="P52" s="192"/>
      <c r="Q52" s="192"/>
      <c r="R52" s="192"/>
      <c r="S52" s="192"/>
      <c r="T52" s="192"/>
      <c r="U52" s="192"/>
      <c r="V52" s="192"/>
      <c r="W52" s="203"/>
      <c r="AB52" s="203"/>
      <c r="AC52" s="203"/>
      <c r="AD52" s="203"/>
    </row>
    <row r="53" ht="15.75" customHeight="1">
      <c r="A53" s="192"/>
      <c r="B53" s="192"/>
      <c r="C53" s="192"/>
      <c r="D53" s="374"/>
      <c r="G53" s="375"/>
      <c r="H53" s="376"/>
      <c r="I53" s="192"/>
      <c r="J53" s="192"/>
      <c r="K53" s="192"/>
      <c r="L53" s="192"/>
      <c r="M53" s="192"/>
      <c r="N53" s="192"/>
      <c r="O53" s="192"/>
      <c r="P53" s="192"/>
      <c r="Q53" s="192"/>
      <c r="S53" s="192"/>
      <c r="T53" s="192"/>
      <c r="U53" s="192"/>
      <c r="V53" s="192"/>
      <c r="W53" s="203"/>
      <c r="AB53" s="203"/>
      <c r="AC53" s="203"/>
      <c r="AD53" s="203"/>
    </row>
    <row r="54" ht="15.75" customHeight="1">
      <c r="A54" s="192"/>
      <c r="B54" s="192"/>
      <c r="C54" s="192"/>
      <c r="D54" s="379" t="s">
        <v>136</v>
      </c>
      <c r="E54" s="364"/>
      <c r="F54" s="364"/>
      <c r="G54" s="380">
        <f>SUMIF($G$46:$G$53,"Ahorro",$H$46:$H$53)</f>
        <v>20</v>
      </c>
      <c r="H54" s="148"/>
      <c r="I54" s="192"/>
      <c r="J54" s="192"/>
      <c r="K54" s="192"/>
      <c r="L54" s="192"/>
      <c r="M54" s="192"/>
      <c r="N54" s="192"/>
      <c r="O54" s="192"/>
      <c r="P54" s="192"/>
      <c r="Q54" s="192"/>
      <c r="S54" s="192"/>
      <c r="T54" s="192"/>
      <c r="U54" s="192"/>
      <c r="V54" s="192"/>
      <c r="W54" s="192"/>
      <c r="AB54" s="194"/>
      <c r="AC54" s="194"/>
      <c r="AD54" s="194"/>
    </row>
    <row r="55" ht="15.75" customHeight="1">
      <c r="A55" s="192"/>
      <c r="B55" s="192"/>
      <c r="C55" s="192"/>
      <c r="D55" s="381" t="s">
        <v>137</v>
      </c>
      <c r="E55" s="295"/>
      <c r="F55" s="295"/>
      <c r="G55" s="382">
        <f>SUMIF($G$46:$G$53,"Inversión",$H$46:$H$53)</f>
        <v>20</v>
      </c>
      <c r="H55" s="341"/>
      <c r="I55" s="192"/>
      <c r="J55" s="192"/>
      <c r="K55" s="192"/>
      <c r="L55" s="192"/>
      <c r="M55" s="192"/>
      <c r="N55" s="192"/>
      <c r="O55" s="192"/>
      <c r="P55" s="192"/>
      <c r="Q55" s="192"/>
      <c r="R55" s="192"/>
      <c r="S55" s="192"/>
      <c r="T55" s="192"/>
      <c r="U55" s="192"/>
      <c r="V55" s="192"/>
      <c r="W55" s="192"/>
      <c r="AB55" s="194"/>
      <c r="AC55" s="194"/>
      <c r="AD55" s="194"/>
    </row>
    <row r="56" ht="15.75" customHeight="1">
      <c r="A56" s="192"/>
      <c r="B56" s="192"/>
      <c r="C56" s="192"/>
      <c r="D56" s="192"/>
      <c r="E56" s="383"/>
      <c r="F56" s="383"/>
      <c r="G56" s="384"/>
      <c r="H56" s="192"/>
      <c r="I56" s="192"/>
      <c r="J56" s="192"/>
      <c r="K56" s="192"/>
      <c r="L56" s="192"/>
      <c r="M56" s="192"/>
      <c r="N56" s="192"/>
      <c r="O56" s="192"/>
      <c r="P56" s="192"/>
      <c r="Q56" s="192"/>
      <c r="R56" s="192"/>
      <c r="S56" s="192"/>
      <c r="T56" s="192"/>
      <c r="U56" s="192"/>
      <c r="V56" s="192"/>
      <c r="W56" s="192"/>
      <c r="AB56" s="194"/>
      <c r="AC56" s="194"/>
      <c r="AD56" s="194"/>
    </row>
    <row r="57" ht="15.75" customHeight="1">
      <c r="A57" s="192"/>
      <c r="B57" s="192"/>
      <c r="C57" s="192"/>
      <c r="D57" s="192"/>
      <c r="E57" s="383"/>
      <c r="F57" s="383"/>
      <c r="G57" s="384"/>
      <c r="H57" s="192"/>
      <c r="I57" s="192"/>
      <c r="J57" s="192"/>
      <c r="K57" s="192"/>
      <c r="L57" s="192"/>
      <c r="M57" s="192"/>
      <c r="N57" s="192"/>
      <c r="O57" s="192"/>
      <c r="P57" s="192"/>
      <c r="Q57" s="192"/>
      <c r="R57" s="192"/>
      <c r="S57" s="192"/>
      <c r="T57" s="192"/>
      <c r="U57" s="192"/>
      <c r="V57" s="192"/>
      <c r="W57" s="192"/>
      <c r="AB57" s="194"/>
      <c r="AC57" s="194"/>
      <c r="AD57" s="194"/>
    </row>
    <row r="58" ht="15.75" customHeight="1">
      <c r="A58" s="192"/>
      <c r="B58" s="192"/>
      <c r="C58" s="192"/>
      <c r="D58" s="385" t="s">
        <v>138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7"/>
      <c r="W58" s="203"/>
      <c r="AB58" s="194"/>
      <c r="AC58" s="194"/>
      <c r="AD58" s="194"/>
    </row>
    <row r="59" ht="15.75" customHeight="1">
      <c r="A59" s="192"/>
      <c r="B59" s="192"/>
      <c r="C59" s="192"/>
      <c r="D59" s="126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127"/>
      <c r="W59" s="203"/>
      <c r="AB59" s="203"/>
      <c r="AC59" s="203"/>
      <c r="AD59" s="194"/>
    </row>
    <row r="60" ht="15.75" customHeight="1">
      <c r="A60" s="192"/>
      <c r="B60" s="192"/>
      <c r="C60" s="192"/>
      <c r="D60" s="386" t="s">
        <v>76</v>
      </c>
      <c r="E60" s="274"/>
      <c r="F60" s="274"/>
      <c r="G60" s="274"/>
      <c r="H60" s="274"/>
      <c r="I60" s="387"/>
      <c r="J60" s="388" t="s">
        <v>139</v>
      </c>
      <c r="K60" s="389" t="s">
        <v>140</v>
      </c>
      <c r="L60" s="387"/>
      <c r="M60" s="389" t="s">
        <v>80</v>
      </c>
      <c r="N60" s="387"/>
      <c r="O60" s="389" t="s">
        <v>125</v>
      </c>
      <c r="P60" s="387"/>
      <c r="Q60" s="389" t="s">
        <v>141</v>
      </c>
      <c r="R60" s="274"/>
      <c r="S60" s="274"/>
      <c r="T60" s="274"/>
      <c r="U60" s="274"/>
      <c r="V60" s="390"/>
      <c r="W60" s="203"/>
      <c r="AB60" s="203"/>
      <c r="AC60" s="203"/>
      <c r="AD60" s="194"/>
    </row>
    <row r="61" ht="15.75" customHeight="1">
      <c r="A61" s="192"/>
      <c r="B61" s="192"/>
      <c r="C61" s="192"/>
      <c r="D61" s="391" t="s">
        <v>151</v>
      </c>
      <c r="J61" s="392">
        <v>45294.0</v>
      </c>
      <c r="K61" s="393" t="s">
        <v>2</v>
      </c>
      <c r="L61" s="22"/>
      <c r="M61" s="393" t="s">
        <v>23</v>
      </c>
      <c r="N61" s="22"/>
      <c r="O61" s="394">
        <v>20.0</v>
      </c>
      <c r="P61" s="22"/>
      <c r="Q61" s="393"/>
      <c r="R61" s="22"/>
      <c r="S61" s="22"/>
      <c r="T61" s="22"/>
      <c r="U61" s="22"/>
      <c r="V61" s="156"/>
      <c r="W61" s="203"/>
      <c r="AB61" s="203"/>
      <c r="AC61" s="203"/>
      <c r="AD61" s="194"/>
    </row>
    <row r="62" ht="15.75" customHeight="1">
      <c r="A62" s="192"/>
      <c r="B62" s="192"/>
      <c r="C62" s="192"/>
      <c r="D62" s="395"/>
      <c r="E62" s="22"/>
      <c r="F62" s="22"/>
      <c r="G62" s="22"/>
      <c r="H62" s="22"/>
      <c r="I62" s="22"/>
      <c r="J62" s="396"/>
      <c r="K62" s="397" t="s">
        <v>8</v>
      </c>
      <c r="L62" s="22"/>
      <c r="M62" s="397"/>
      <c r="N62" s="22"/>
      <c r="O62" s="398"/>
      <c r="P62" s="22"/>
      <c r="Q62" s="397"/>
      <c r="R62" s="22"/>
      <c r="S62" s="22"/>
      <c r="T62" s="22"/>
      <c r="U62" s="22"/>
      <c r="V62" s="156"/>
      <c r="W62" s="203"/>
      <c r="AB62" s="203"/>
      <c r="AC62" s="203"/>
      <c r="AD62" s="194"/>
    </row>
    <row r="63" ht="16.5" customHeight="1">
      <c r="A63" s="192"/>
      <c r="B63" s="192"/>
      <c r="C63" s="192"/>
      <c r="D63" s="391"/>
      <c r="J63" s="392"/>
      <c r="K63" s="393"/>
      <c r="L63" s="22"/>
      <c r="M63" s="393"/>
      <c r="N63" s="22"/>
      <c r="O63" s="394"/>
      <c r="P63" s="22"/>
      <c r="Q63" s="393"/>
      <c r="R63" s="22"/>
      <c r="S63" s="22"/>
      <c r="T63" s="22"/>
      <c r="U63" s="22"/>
      <c r="V63" s="156"/>
      <c r="W63" s="203"/>
      <c r="X63" s="399" t="s">
        <v>146</v>
      </c>
      <c r="AB63" s="203"/>
      <c r="AC63" s="203"/>
      <c r="AD63" s="194"/>
    </row>
    <row r="64" ht="15.75" customHeight="1">
      <c r="A64" s="192"/>
      <c r="B64" s="192"/>
      <c r="C64" s="192"/>
      <c r="D64" s="395"/>
      <c r="E64" s="22"/>
      <c r="F64" s="22"/>
      <c r="G64" s="22"/>
      <c r="H64" s="22"/>
      <c r="I64" s="22"/>
      <c r="J64" s="396"/>
      <c r="K64" s="397"/>
      <c r="L64" s="22"/>
      <c r="M64" s="397"/>
      <c r="N64" s="22"/>
      <c r="O64" s="398"/>
      <c r="P64" s="22"/>
      <c r="Q64" s="397"/>
      <c r="R64" s="22"/>
      <c r="S64" s="22"/>
      <c r="T64" s="22"/>
      <c r="U64" s="22"/>
      <c r="V64" s="156"/>
      <c r="W64" s="203"/>
      <c r="X64" s="191"/>
      <c r="Y64" s="191"/>
      <c r="Z64" s="191"/>
      <c r="AA64" s="191"/>
      <c r="AB64" s="203"/>
      <c r="AC64" s="203"/>
      <c r="AD64" s="194"/>
    </row>
    <row r="65" ht="15.75" customHeight="1">
      <c r="A65" s="192"/>
      <c r="B65" s="192"/>
      <c r="C65" s="192"/>
      <c r="D65" s="391"/>
      <c r="J65" s="392"/>
      <c r="K65" s="393"/>
      <c r="L65" s="22"/>
      <c r="M65" s="393"/>
      <c r="N65" s="22"/>
      <c r="O65" s="394"/>
      <c r="P65" s="22"/>
      <c r="Q65" s="393"/>
      <c r="R65" s="22"/>
      <c r="S65" s="22"/>
      <c r="T65" s="22"/>
      <c r="U65" s="22"/>
      <c r="V65" s="156"/>
      <c r="W65" s="203"/>
      <c r="AB65" s="203"/>
      <c r="AC65" s="203"/>
      <c r="AD65" s="194"/>
    </row>
    <row r="66" ht="15.75" customHeight="1">
      <c r="A66" s="192"/>
      <c r="B66" s="192"/>
      <c r="C66" s="192"/>
      <c r="D66" s="395"/>
      <c r="E66" s="22"/>
      <c r="F66" s="22"/>
      <c r="G66" s="22"/>
      <c r="H66" s="22"/>
      <c r="I66" s="22"/>
      <c r="J66" s="396"/>
      <c r="K66" s="397"/>
      <c r="L66" s="22"/>
      <c r="M66" s="397"/>
      <c r="N66" s="22"/>
      <c r="O66" s="398"/>
      <c r="P66" s="22"/>
      <c r="Q66" s="397"/>
      <c r="R66" s="22"/>
      <c r="S66" s="22"/>
      <c r="T66" s="22"/>
      <c r="U66" s="22"/>
      <c r="V66" s="156"/>
      <c r="W66" s="203"/>
      <c r="X66" s="400" t="s">
        <v>0</v>
      </c>
      <c r="Y66" s="70"/>
      <c r="Z66" s="70"/>
      <c r="AA66" s="77"/>
      <c r="AB66" s="203"/>
      <c r="AC66" s="203"/>
      <c r="AD66" s="194"/>
    </row>
    <row r="67" ht="15.75" customHeight="1">
      <c r="A67" s="192"/>
      <c r="B67" s="192"/>
      <c r="C67" s="192"/>
      <c r="D67" s="391"/>
      <c r="J67" s="392"/>
      <c r="K67" s="393"/>
      <c r="L67" s="22"/>
      <c r="M67" s="393"/>
      <c r="N67" s="22"/>
      <c r="O67" s="394"/>
      <c r="P67" s="22"/>
      <c r="Q67" s="393"/>
      <c r="R67" s="22"/>
      <c r="S67" s="22"/>
      <c r="T67" s="22"/>
      <c r="U67" s="22"/>
      <c r="V67" s="156"/>
      <c r="W67" s="203"/>
      <c r="X67" s="126"/>
      <c r="Y67" s="68"/>
      <c r="Z67" s="68"/>
      <c r="AA67" s="127"/>
      <c r="AB67" s="203"/>
      <c r="AC67" s="203"/>
      <c r="AD67" s="194"/>
    </row>
    <row r="68" ht="15.75" customHeight="1">
      <c r="A68" s="192"/>
      <c r="B68" s="192"/>
      <c r="C68" s="192"/>
      <c r="D68" s="395"/>
      <c r="E68" s="22"/>
      <c r="F68" s="22"/>
      <c r="G68" s="22"/>
      <c r="H68" s="22"/>
      <c r="I68" s="22"/>
      <c r="J68" s="396"/>
      <c r="K68" s="397"/>
      <c r="L68" s="22"/>
      <c r="M68" s="397"/>
      <c r="N68" s="22"/>
      <c r="O68" s="398"/>
      <c r="P68" s="22"/>
      <c r="Q68" s="397"/>
      <c r="R68" s="22"/>
      <c r="S68" s="22"/>
      <c r="T68" s="22"/>
      <c r="U68" s="22"/>
      <c r="V68" s="156"/>
      <c r="X68" s="401" t="str">
        <f>INICIO!K13</f>
        <v>Transporte</v>
      </c>
      <c r="Y68" s="364"/>
      <c r="Z68" s="364"/>
      <c r="AA68" s="148"/>
      <c r="AB68" s="203"/>
      <c r="AC68" s="203"/>
      <c r="AD68" s="194"/>
    </row>
    <row r="69" ht="15.75" customHeight="1">
      <c r="A69" s="192"/>
      <c r="B69" s="192"/>
      <c r="C69" s="192"/>
      <c r="D69" s="391"/>
      <c r="J69" s="392"/>
      <c r="K69" s="393"/>
      <c r="L69" s="22"/>
      <c r="M69" s="393"/>
      <c r="N69" s="22"/>
      <c r="O69" s="394"/>
      <c r="P69" s="22"/>
      <c r="Q69" s="393"/>
      <c r="R69" s="22"/>
      <c r="S69" s="22"/>
      <c r="T69" s="22"/>
      <c r="U69" s="22"/>
      <c r="V69" s="156"/>
      <c r="X69" s="402" t="str">
        <f>INICIO!K14</f>
        <v>Alimentación</v>
      </c>
      <c r="Y69" s="22"/>
      <c r="Z69" s="22"/>
      <c r="AA69" s="156"/>
      <c r="AB69" s="203"/>
      <c r="AC69" s="203"/>
      <c r="AD69" s="194"/>
    </row>
    <row r="70" ht="15.75" customHeight="1">
      <c r="A70" s="192"/>
      <c r="B70" s="192"/>
      <c r="C70" s="192"/>
      <c r="D70" s="395"/>
      <c r="E70" s="22"/>
      <c r="F70" s="22"/>
      <c r="G70" s="22"/>
      <c r="H70" s="22"/>
      <c r="I70" s="22"/>
      <c r="J70" s="396"/>
      <c r="K70" s="397"/>
      <c r="L70" s="22"/>
      <c r="M70" s="397"/>
      <c r="N70" s="22"/>
      <c r="O70" s="398"/>
      <c r="P70" s="22"/>
      <c r="Q70" s="397"/>
      <c r="R70" s="22"/>
      <c r="S70" s="22"/>
      <c r="T70" s="22"/>
      <c r="U70" s="22"/>
      <c r="V70" s="156"/>
      <c r="X70" s="403" t="str">
        <f>INICIO!K15</f>
        <v>Restaurantes</v>
      </c>
      <c r="Y70" s="22"/>
      <c r="Z70" s="22"/>
      <c r="AA70" s="156"/>
      <c r="AB70" s="203"/>
      <c r="AC70" s="203"/>
      <c r="AD70" s="194"/>
    </row>
    <row r="71" ht="15.75" customHeight="1">
      <c r="A71" s="192"/>
      <c r="B71" s="192"/>
      <c r="C71" s="192"/>
      <c r="D71" s="391"/>
      <c r="J71" s="392"/>
      <c r="K71" s="393"/>
      <c r="L71" s="22"/>
      <c r="M71" s="393"/>
      <c r="N71" s="22"/>
      <c r="O71" s="394"/>
      <c r="P71" s="22"/>
      <c r="Q71" s="393"/>
      <c r="R71" s="22"/>
      <c r="S71" s="22"/>
      <c r="T71" s="22"/>
      <c r="U71" s="22"/>
      <c r="V71" s="156"/>
      <c r="X71" s="404" t="str">
        <f>INICIO!K16</f>
        <v>Comida a domicilio</v>
      </c>
      <c r="Y71" s="22"/>
      <c r="Z71" s="22"/>
      <c r="AA71" s="156"/>
      <c r="AB71" s="203"/>
      <c r="AC71" s="203"/>
      <c r="AD71" s="194"/>
    </row>
    <row r="72" ht="15.75" customHeight="1">
      <c r="A72" s="192"/>
      <c r="B72" s="192"/>
      <c r="C72" s="192"/>
      <c r="D72" s="395"/>
      <c r="E72" s="22"/>
      <c r="F72" s="22"/>
      <c r="G72" s="22"/>
      <c r="H72" s="22"/>
      <c r="I72" s="22"/>
      <c r="J72" s="396"/>
      <c r="K72" s="397"/>
      <c r="L72" s="22"/>
      <c r="M72" s="397"/>
      <c r="N72" s="22"/>
      <c r="O72" s="398"/>
      <c r="P72" s="22"/>
      <c r="Q72" s="397"/>
      <c r="R72" s="22"/>
      <c r="S72" s="22"/>
      <c r="T72" s="22"/>
      <c r="U72" s="22"/>
      <c r="V72" s="156"/>
      <c r="X72" s="402" t="str">
        <f>INICIO!K17</f>
        <v>Bares</v>
      </c>
      <c r="Y72" s="22"/>
      <c r="Z72" s="22"/>
      <c r="AA72" s="156"/>
      <c r="AB72" s="203"/>
      <c r="AC72" s="203"/>
      <c r="AD72" s="194"/>
    </row>
    <row r="73" ht="15.75" customHeight="1">
      <c r="A73" s="192"/>
      <c r="B73" s="192"/>
      <c r="C73" s="192"/>
      <c r="D73" s="391"/>
      <c r="J73" s="392"/>
      <c r="K73" s="393"/>
      <c r="L73" s="22"/>
      <c r="M73" s="393"/>
      <c r="N73" s="22"/>
      <c r="O73" s="394"/>
      <c r="P73" s="22"/>
      <c r="Q73" s="393"/>
      <c r="R73" s="22"/>
      <c r="S73" s="22"/>
      <c r="T73" s="22"/>
      <c r="U73" s="22"/>
      <c r="V73" s="156"/>
      <c r="X73" s="405" t="str">
        <f>INICIO!K18</f>
        <v>Ropa</v>
      </c>
      <c r="Y73" s="22"/>
      <c r="Z73" s="22"/>
      <c r="AA73" s="156"/>
      <c r="AB73" s="203"/>
      <c r="AC73" s="203"/>
      <c r="AD73" s="194"/>
    </row>
    <row r="74" ht="15.75" customHeight="1">
      <c r="A74" s="192"/>
      <c r="B74" s="192"/>
      <c r="C74" s="192"/>
      <c r="D74" s="395"/>
      <c r="E74" s="22"/>
      <c r="F74" s="22"/>
      <c r="G74" s="22"/>
      <c r="H74" s="22"/>
      <c r="I74" s="22"/>
      <c r="J74" s="396"/>
      <c r="K74" s="397"/>
      <c r="L74" s="22"/>
      <c r="M74" s="397"/>
      <c r="N74" s="22"/>
      <c r="O74" s="398"/>
      <c r="P74" s="22"/>
      <c r="Q74" s="397"/>
      <c r="R74" s="22"/>
      <c r="S74" s="22"/>
      <c r="T74" s="22"/>
      <c r="U74" s="22"/>
      <c r="V74" s="156"/>
      <c r="X74" s="406" t="str">
        <f>INICIO!K19</f>
        <v>Belleza</v>
      </c>
      <c r="Y74" s="22"/>
      <c r="Z74" s="22"/>
      <c r="AA74" s="156"/>
      <c r="AB74" s="203"/>
      <c r="AC74" s="203"/>
      <c r="AD74" s="194"/>
    </row>
    <row r="75" ht="15.75" customHeight="1">
      <c r="A75" s="192"/>
      <c r="B75" s="192"/>
      <c r="C75" s="192"/>
      <c r="D75" s="391"/>
      <c r="J75" s="392"/>
      <c r="K75" s="393"/>
      <c r="L75" s="22"/>
      <c r="M75" s="393"/>
      <c r="N75" s="22"/>
      <c r="O75" s="394"/>
      <c r="P75" s="22"/>
      <c r="Q75" s="393"/>
      <c r="R75" s="22"/>
      <c r="S75" s="22"/>
      <c r="T75" s="22"/>
      <c r="U75" s="22"/>
      <c r="V75" s="156"/>
      <c r="W75" s="203"/>
      <c r="X75" s="407" t="str">
        <f>INICIO!K20</f>
        <v>Gasolina</v>
      </c>
      <c r="Y75" s="22"/>
      <c r="Z75" s="22"/>
      <c r="AA75" s="156"/>
      <c r="AB75" s="203"/>
      <c r="AC75" s="203"/>
      <c r="AD75" s="194"/>
    </row>
    <row r="76" ht="15.75" customHeight="1">
      <c r="A76" s="192"/>
      <c r="B76" s="192"/>
      <c r="C76" s="192"/>
      <c r="D76" s="395"/>
      <c r="E76" s="22"/>
      <c r="F76" s="22"/>
      <c r="G76" s="22"/>
      <c r="H76" s="22"/>
      <c r="I76" s="22"/>
      <c r="J76" s="396"/>
      <c r="K76" s="397"/>
      <c r="L76" s="22"/>
      <c r="M76" s="397"/>
      <c r="N76" s="22"/>
      <c r="O76" s="398"/>
      <c r="P76" s="22"/>
      <c r="Q76" s="397"/>
      <c r="R76" s="22"/>
      <c r="S76" s="22"/>
      <c r="T76" s="22"/>
      <c r="U76" s="22"/>
      <c r="V76" s="156"/>
      <c r="W76" s="203"/>
      <c r="X76" s="408" t="str">
        <f>INICIO!K21</f>
        <v>Hogar</v>
      </c>
      <c r="Y76" s="22"/>
      <c r="Z76" s="22"/>
      <c r="AA76" s="156"/>
      <c r="AB76" s="203"/>
      <c r="AC76" s="203"/>
      <c r="AD76" s="194"/>
    </row>
    <row r="77" ht="15.75" customHeight="1">
      <c r="A77" s="192"/>
      <c r="B77" s="192"/>
      <c r="C77" s="192"/>
      <c r="D77" s="391"/>
      <c r="J77" s="392"/>
      <c r="K77" s="393"/>
      <c r="L77" s="22"/>
      <c r="M77" s="393"/>
      <c r="N77" s="22"/>
      <c r="O77" s="394"/>
      <c r="P77" s="22"/>
      <c r="Q77" s="393"/>
      <c r="R77" s="22"/>
      <c r="S77" s="22"/>
      <c r="T77" s="22"/>
      <c r="U77" s="22"/>
      <c r="V77" s="156"/>
      <c r="W77" s="203"/>
      <c r="X77" s="409" t="str">
        <f>INICIO!K22</f>
        <v>Tarjeta de crédito</v>
      </c>
      <c r="Y77" s="22"/>
      <c r="Z77" s="22"/>
      <c r="AA77" s="156"/>
      <c r="AB77" s="203"/>
      <c r="AC77" s="203"/>
      <c r="AD77" s="194"/>
    </row>
    <row r="78" ht="15.75" customHeight="1">
      <c r="A78" s="192"/>
      <c r="B78" s="192"/>
      <c r="C78" s="192"/>
      <c r="D78" s="395"/>
      <c r="E78" s="22"/>
      <c r="F78" s="22"/>
      <c r="G78" s="22"/>
      <c r="H78" s="22"/>
      <c r="I78" s="22"/>
      <c r="J78" s="396"/>
      <c r="K78" s="397"/>
      <c r="L78" s="22"/>
      <c r="M78" s="397"/>
      <c r="N78" s="22"/>
      <c r="O78" s="398"/>
      <c r="P78" s="22"/>
      <c r="Q78" s="397"/>
      <c r="R78" s="22"/>
      <c r="S78" s="22"/>
      <c r="T78" s="22"/>
      <c r="U78" s="22"/>
      <c r="V78" s="156"/>
      <c r="W78" s="203"/>
      <c r="X78" s="410" t="str">
        <f>INICIO!K23</f>
        <v>Ocio</v>
      </c>
      <c r="Y78" s="22"/>
      <c r="Z78" s="22"/>
      <c r="AA78" s="156"/>
      <c r="AB78" s="203"/>
      <c r="AC78" s="203"/>
      <c r="AD78" s="194"/>
    </row>
    <row r="79" ht="15.75" customHeight="1">
      <c r="A79" s="192"/>
      <c r="B79" s="192"/>
      <c r="C79" s="192"/>
      <c r="D79" s="391"/>
      <c r="J79" s="392"/>
      <c r="K79" s="393"/>
      <c r="L79" s="22"/>
      <c r="M79" s="393"/>
      <c r="N79" s="22"/>
      <c r="O79" s="394"/>
      <c r="P79" s="22"/>
      <c r="Q79" s="393"/>
      <c r="R79" s="22"/>
      <c r="S79" s="22"/>
      <c r="T79" s="22"/>
      <c r="U79" s="22"/>
      <c r="V79" s="156"/>
      <c r="W79" s="203"/>
      <c r="X79" s="410" t="str">
        <f>INICIO!K24</f>
        <v>Pequeñas compras</v>
      </c>
      <c r="Y79" s="22"/>
      <c r="Z79" s="22"/>
      <c r="AA79" s="156"/>
      <c r="AB79" s="203"/>
      <c r="AC79" s="203"/>
      <c r="AD79" s="194"/>
    </row>
    <row r="80" ht="15.75" customHeight="1">
      <c r="A80" s="192"/>
      <c r="B80" s="192"/>
      <c r="C80" s="192"/>
      <c r="D80" s="395"/>
      <c r="E80" s="22"/>
      <c r="F80" s="22"/>
      <c r="G80" s="22"/>
      <c r="H80" s="22"/>
      <c r="I80" s="22"/>
      <c r="J80" s="396"/>
      <c r="K80" s="397"/>
      <c r="L80" s="22"/>
      <c r="M80" s="397"/>
      <c r="N80" s="22"/>
      <c r="O80" s="398"/>
      <c r="P80" s="22"/>
      <c r="Q80" s="397"/>
      <c r="R80" s="22"/>
      <c r="S80" s="22"/>
      <c r="T80" s="22"/>
      <c r="U80" s="22"/>
      <c r="V80" s="156"/>
      <c r="W80" s="203"/>
      <c r="X80" s="411" t="str">
        <f>INICIO!K25</f>
        <v>Tasas/Impuestos</v>
      </c>
      <c r="Y80" s="22"/>
      <c r="Z80" s="22"/>
      <c r="AA80" s="156"/>
      <c r="AB80" s="203"/>
      <c r="AC80" s="203"/>
      <c r="AD80" s="194"/>
    </row>
    <row r="81" ht="15.75" customHeight="1">
      <c r="A81" s="192"/>
      <c r="B81" s="192"/>
      <c r="C81" s="192"/>
      <c r="D81" s="391"/>
      <c r="J81" s="392"/>
      <c r="K81" s="393"/>
      <c r="L81" s="22"/>
      <c r="M81" s="393"/>
      <c r="N81" s="22"/>
      <c r="O81" s="394"/>
      <c r="P81" s="22"/>
      <c r="Q81" s="393"/>
      <c r="R81" s="22"/>
      <c r="S81" s="22"/>
      <c r="T81" s="22"/>
      <c r="U81" s="22"/>
      <c r="V81" s="156"/>
      <c r="W81" s="203"/>
      <c r="X81" s="412" t="str">
        <f>INICIO!K26</f>
        <v>Viajes/vacaciones</v>
      </c>
      <c r="Y81" s="22"/>
      <c r="Z81" s="22"/>
      <c r="AA81" s="156"/>
      <c r="AB81" s="194"/>
      <c r="AC81" s="194"/>
      <c r="AD81" s="194"/>
    </row>
    <row r="82" ht="15.75" customHeight="1">
      <c r="A82" s="192"/>
      <c r="B82" s="192"/>
      <c r="C82" s="192"/>
      <c r="D82" s="395"/>
      <c r="E82" s="22"/>
      <c r="F82" s="22"/>
      <c r="G82" s="22"/>
      <c r="H82" s="22"/>
      <c r="I82" s="22"/>
      <c r="J82" s="396"/>
      <c r="K82" s="397"/>
      <c r="L82" s="22"/>
      <c r="M82" s="397"/>
      <c r="N82" s="22"/>
      <c r="O82" s="398"/>
      <c r="P82" s="22"/>
      <c r="Q82" s="397"/>
      <c r="R82" s="22"/>
      <c r="S82" s="22"/>
      <c r="T82" s="22"/>
      <c r="U82" s="22"/>
      <c r="V82" s="156"/>
      <c r="W82" s="203"/>
      <c r="X82" s="413" t="str">
        <f>INICIO!K27</f>
        <v>Tecnología</v>
      </c>
      <c r="Y82" s="22"/>
      <c r="Z82" s="22"/>
      <c r="AA82" s="156"/>
      <c r="AB82" s="194"/>
      <c r="AC82" s="194"/>
      <c r="AD82" s="203"/>
    </row>
    <row r="83" ht="15.75" customHeight="1">
      <c r="A83" s="192"/>
      <c r="B83" s="192"/>
      <c r="C83" s="192"/>
      <c r="D83" s="391"/>
      <c r="J83" s="392"/>
      <c r="K83" s="393"/>
      <c r="L83" s="22"/>
      <c r="M83" s="393"/>
      <c r="N83" s="22"/>
      <c r="O83" s="394"/>
      <c r="P83" s="22"/>
      <c r="Q83" s="393"/>
      <c r="R83" s="22"/>
      <c r="S83" s="22"/>
      <c r="T83" s="22"/>
      <c r="U83" s="22"/>
      <c r="V83" s="156"/>
      <c r="W83" s="203"/>
      <c r="X83" s="411" t="str">
        <f>INICIO!K28</f>
        <v>Reparaciones</v>
      </c>
      <c r="Y83" s="22"/>
      <c r="Z83" s="22"/>
      <c r="AA83" s="156"/>
      <c r="AB83" s="194"/>
      <c r="AC83" s="194"/>
      <c r="AD83" s="203"/>
    </row>
    <row r="84" ht="15.75" customHeight="1">
      <c r="A84" s="192"/>
      <c r="B84" s="192"/>
      <c r="C84" s="192"/>
      <c r="D84" s="395"/>
      <c r="E84" s="22"/>
      <c r="F84" s="22"/>
      <c r="G84" s="22"/>
      <c r="H84" s="22"/>
      <c r="I84" s="22"/>
      <c r="J84" s="396"/>
      <c r="K84" s="397"/>
      <c r="L84" s="22"/>
      <c r="M84" s="397"/>
      <c r="N84" s="22"/>
      <c r="O84" s="398"/>
      <c r="P84" s="22"/>
      <c r="Q84" s="397"/>
      <c r="R84" s="22"/>
      <c r="S84" s="22"/>
      <c r="T84" s="22"/>
      <c r="U84" s="22"/>
      <c r="V84" s="156"/>
      <c r="W84" s="203"/>
      <c r="X84" s="414" t="str">
        <f>INICIO!K29</f>
        <v>Salud</v>
      </c>
      <c r="Y84" s="22"/>
      <c r="Z84" s="22"/>
      <c r="AA84" s="156"/>
      <c r="AB84" s="194"/>
      <c r="AC84" s="194"/>
      <c r="AD84" s="203"/>
    </row>
    <row r="85" ht="15.75" customHeight="1">
      <c r="A85" s="192"/>
      <c r="B85" s="192"/>
      <c r="C85" s="192"/>
      <c r="D85" s="391"/>
      <c r="J85" s="392"/>
      <c r="K85" s="393"/>
      <c r="L85" s="22"/>
      <c r="M85" s="393"/>
      <c r="N85" s="22"/>
      <c r="O85" s="394"/>
      <c r="P85" s="22"/>
      <c r="Q85" s="393"/>
      <c r="R85" s="22"/>
      <c r="S85" s="22"/>
      <c r="T85" s="22"/>
      <c r="U85" s="22"/>
      <c r="V85" s="156"/>
      <c r="W85" s="203"/>
      <c r="X85" s="415" t="str">
        <f>INICIO!K30</f>
        <v>Higiene</v>
      </c>
      <c r="Y85" s="22"/>
      <c r="Z85" s="22"/>
      <c r="AA85" s="156"/>
      <c r="AB85" s="203"/>
      <c r="AC85" s="203"/>
      <c r="AD85" s="203"/>
    </row>
    <row r="86" ht="15.75" customHeight="1">
      <c r="A86" s="192"/>
      <c r="B86" s="192"/>
      <c r="C86" s="192"/>
      <c r="D86" s="395"/>
      <c r="E86" s="22"/>
      <c r="F86" s="22"/>
      <c r="G86" s="22"/>
      <c r="H86" s="22"/>
      <c r="I86" s="22"/>
      <c r="J86" s="396"/>
      <c r="K86" s="397"/>
      <c r="L86" s="22"/>
      <c r="M86" s="397"/>
      <c r="N86" s="22"/>
      <c r="O86" s="398"/>
      <c r="P86" s="22"/>
      <c r="Q86" s="397"/>
      <c r="R86" s="22"/>
      <c r="S86" s="22"/>
      <c r="T86" s="22"/>
      <c r="U86" s="22"/>
      <c r="V86" s="156"/>
      <c r="W86" s="203"/>
      <c r="X86" s="416" t="str">
        <f>INICIO!K31</f>
        <v>Cursos/Formación</v>
      </c>
      <c r="Y86" s="22"/>
      <c r="Z86" s="22"/>
      <c r="AA86" s="156"/>
      <c r="AC86" s="203"/>
      <c r="AD86" s="203"/>
    </row>
    <row r="87" ht="15.75" customHeight="1">
      <c r="A87" s="192"/>
      <c r="B87" s="192"/>
      <c r="C87" s="192"/>
      <c r="D87" s="391"/>
      <c r="J87" s="392"/>
      <c r="K87" s="417"/>
      <c r="L87" s="22"/>
      <c r="M87" s="393"/>
      <c r="N87" s="22"/>
      <c r="O87" s="394"/>
      <c r="P87" s="22"/>
      <c r="Q87" s="393"/>
      <c r="R87" s="22"/>
      <c r="S87" s="22"/>
      <c r="T87" s="22"/>
      <c r="U87" s="22"/>
      <c r="V87" s="156"/>
      <c r="X87" s="418" t="str">
        <f>INICIO!K32</f>
        <v>Mascotas</v>
      </c>
      <c r="Y87" s="22"/>
      <c r="Z87" s="22"/>
      <c r="AA87" s="156"/>
      <c r="AC87" s="203"/>
      <c r="AD87" s="203"/>
    </row>
    <row r="88" ht="15.75" customHeight="1">
      <c r="A88" s="192"/>
      <c r="B88" s="192"/>
      <c r="C88" s="192"/>
      <c r="D88" s="395"/>
      <c r="E88" s="22"/>
      <c r="F88" s="22"/>
      <c r="G88" s="22"/>
      <c r="H88" s="22"/>
      <c r="I88" s="22"/>
      <c r="J88" s="396"/>
      <c r="K88" s="397"/>
      <c r="L88" s="22"/>
      <c r="M88" s="397"/>
      <c r="N88" s="22"/>
      <c r="O88" s="398"/>
      <c r="P88" s="22"/>
      <c r="Q88" s="397"/>
      <c r="R88" s="22"/>
      <c r="S88" s="22"/>
      <c r="T88" s="22"/>
      <c r="U88" s="22"/>
      <c r="V88" s="156"/>
      <c r="X88" s="419" t="str">
        <f>INICIO!K33</f>
        <v>Familia</v>
      </c>
      <c r="Y88" s="22"/>
      <c r="Z88" s="22"/>
      <c r="AA88" s="156"/>
      <c r="AC88" s="203"/>
      <c r="AD88" s="203"/>
    </row>
    <row r="89" ht="15.75" customHeight="1">
      <c r="A89" s="192"/>
      <c r="B89" s="192"/>
      <c r="C89" s="192"/>
      <c r="D89" s="391"/>
      <c r="J89" s="392"/>
      <c r="K89" s="393"/>
      <c r="L89" s="22"/>
      <c r="M89" s="393"/>
      <c r="N89" s="22"/>
      <c r="O89" s="394"/>
      <c r="P89" s="22"/>
      <c r="Q89" s="393"/>
      <c r="R89" s="22"/>
      <c r="S89" s="22"/>
      <c r="T89" s="22"/>
      <c r="U89" s="22"/>
      <c r="V89" s="156"/>
      <c r="X89" s="412" t="str">
        <f>INICIO!K34</f>
        <v>Otros</v>
      </c>
      <c r="Y89" s="22"/>
      <c r="Z89" s="22"/>
      <c r="AA89" s="156"/>
      <c r="AD89" s="194"/>
    </row>
    <row r="90" ht="15.75" customHeight="1">
      <c r="A90" s="192"/>
      <c r="B90" s="192"/>
      <c r="C90" s="192"/>
      <c r="D90" s="395"/>
      <c r="E90" s="22"/>
      <c r="F90" s="22"/>
      <c r="G90" s="22"/>
      <c r="H90" s="22"/>
      <c r="I90" s="22"/>
      <c r="J90" s="396"/>
      <c r="K90" s="397"/>
      <c r="L90" s="22"/>
      <c r="M90" s="397"/>
      <c r="N90" s="22"/>
      <c r="O90" s="398"/>
      <c r="P90" s="22"/>
      <c r="Q90" s="397"/>
      <c r="R90" s="22"/>
      <c r="S90" s="22"/>
      <c r="T90" s="22"/>
      <c r="U90" s="22"/>
      <c r="V90" s="156"/>
      <c r="X90" s="420" t="str">
        <f>INICIO!K35</f>
        <v>Categoria 1</v>
      </c>
      <c r="Y90" s="22"/>
      <c r="Z90" s="22"/>
      <c r="AA90" s="156"/>
      <c r="AD90" s="194"/>
    </row>
    <row r="91" ht="15.75" customHeight="1">
      <c r="A91" s="192"/>
      <c r="B91" s="192"/>
      <c r="C91" s="192"/>
      <c r="D91" s="391"/>
      <c r="J91" s="392"/>
      <c r="K91" s="393"/>
      <c r="L91" s="22"/>
      <c r="M91" s="393"/>
      <c r="N91" s="22"/>
      <c r="O91" s="394"/>
      <c r="P91" s="22"/>
      <c r="Q91" s="393"/>
      <c r="R91" s="22"/>
      <c r="S91" s="22"/>
      <c r="T91" s="22"/>
      <c r="U91" s="22"/>
      <c r="V91" s="156"/>
      <c r="X91" s="421" t="str">
        <f>INICIO!K36</f>
        <v>Categoría 2</v>
      </c>
      <c r="Y91" s="22"/>
      <c r="Z91" s="22"/>
      <c r="AA91" s="156"/>
      <c r="AD91" s="194"/>
    </row>
    <row r="92" ht="15.75" customHeight="1">
      <c r="A92" s="192"/>
      <c r="B92" s="192"/>
      <c r="C92" s="192"/>
      <c r="D92" s="395"/>
      <c r="E92" s="22"/>
      <c r="F92" s="22"/>
      <c r="G92" s="22"/>
      <c r="H92" s="22"/>
      <c r="I92" s="22"/>
      <c r="J92" s="396"/>
      <c r="K92" s="397"/>
      <c r="L92" s="22"/>
      <c r="M92" s="397"/>
      <c r="N92" s="22"/>
      <c r="O92" s="398"/>
      <c r="P92" s="22"/>
      <c r="Q92" s="397"/>
      <c r="R92" s="22"/>
      <c r="S92" s="22"/>
      <c r="T92" s="22"/>
      <c r="U92" s="22"/>
      <c r="V92" s="156"/>
      <c r="X92" s="422" t="str">
        <f>INICIO!K37</f>
        <v>Categoría 3</v>
      </c>
      <c r="Y92" s="22"/>
      <c r="Z92" s="22"/>
      <c r="AA92" s="156"/>
      <c r="AD92" s="194"/>
    </row>
    <row r="93" ht="15.75" customHeight="1">
      <c r="A93" s="192"/>
      <c r="B93" s="192"/>
      <c r="C93" s="192"/>
      <c r="D93" s="391"/>
      <c r="J93" s="392"/>
      <c r="K93" s="393"/>
      <c r="L93" s="22"/>
      <c r="M93" s="393"/>
      <c r="N93" s="22"/>
      <c r="O93" s="394"/>
      <c r="P93" s="22"/>
      <c r="Q93" s="393"/>
      <c r="R93" s="22"/>
      <c r="S93" s="22"/>
      <c r="T93" s="22"/>
      <c r="U93" s="22"/>
      <c r="V93" s="156"/>
      <c r="X93" s="423" t="str">
        <f>INICIO!K38</f>
        <v>Categoría 4</v>
      </c>
      <c r="Y93" s="22"/>
      <c r="Z93" s="22"/>
      <c r="AA93" s="156"/>
      <c r="AD93" s="194"/>
    </row>
    <row r="94" ht="15.75" customHeight="1">
      <c r="A94" s="192"/>
      <c r="B94" s="192"/>
      <c r="C94" s="192"/>
      <c r="D94" s="395"/>
      <c r="E94" s="22"/>
      <c r="F94" s="22"/>
      <c r="G94" s="22"/>
      <c r="H94" s="22"/>
      <c r="I94" s="22"/>
      <c r="J94" s="396"/>
      <c r="K94" s="397"/>
      <c r="L94" s="22"/>
      <c r="M94" s="397"/>
      <c r="N94" s="22"/>
      <c r="O94" s="398"/>
      <c r="P94" s="22"/>
      <c r="Q94" s="397"/>
      <c r="R94" s="22"/>
      <c r="S94" s="22"/>
      <c r="T94" s="22"/>
      <c r="U94" s="22"/>
      <c r="V94" s="156"/>
      <c r="X94" s="420" t="str">
        <f>INICIO!K39</f>
        <v>Categoría 5</v>
      </c>
      <c r="Y94" s="22"/>
      <c r="Z94" s="22"/>
      <c r="AA94" s="156"/>
      <c r="AD94" s="194"/>
    </row>
    <row r="95" ht="15.75" customHeight="1">
      <c r="A95" s="192"/>
      <c r="B95" s="192"/>
      <c r="C95" s="192"/>
      <c r="D95" s="391"/>
      <c r="J95" s="392"/>
      <c r="K95" s="393"/>
      <c r="L95" s="22"/>
      <c r="M95" s="393"/>
      <c r="N95" s="22"/>
      <c r="O95" s="394"/>
      <c r="P95" s="22"/>
      <c r="Q95" s="393"/>
      <c r="R95" s="22"/>
      <c r="S95" s="22"/>
      <c r="T95" s="22"/>
      <c r="U95" s="22"/>
      <c r="V95" s="156"/>
      <c r="X95" s="424" t="str">
        <f>INICIO!K40</f>
        <v>Categoría 6</v>
      </c>
      <c r="Y95" s="325"/>
      <c r="Z95" s="325"/>
      <c r="AA95" s="184"/>
      <c r="AC95" s="194"/>
      <c r="AD95" s="194"/>
    </row>
    <row r="96" ht="15.75" customHeight="1">
      <c r="A96" s="192"/>
      <c r="B96" s="192"/>
      <c r="C96" s="192"/>
      <c r="D96" s="395"/>
      <c r="E96" s="22"/>
      <c r="F96" s="22"/>
      <c r="G96" s="22"/>
      <c r="H96" s="22"/>
      <c r="I96" s="22"/>
      <c r="J96" s="396"/>
      <c r="K96" s="397"/>
      <c r="L96" s="22"/>
      <c r="M96" s="397"/>
      <c r="N96" s="22"/>
      <c r="O96" s="398"/>
      <c r="P96" s="22"/>
      <c r="Q96" s="397"/>
      <c r="R96" s="22"/>
      <c r="S96" s="22"/>
      <c r="T96" s="22"/>
      <c r="U96" s="22"/>
      <c r="V96" s="156"/>
      <c r="AC96" s="194"/>
      <c r="AD96" s="194"/>
    </row>
    <row r="97" ht="15.75" customHeight="1">
      <c r="A97" s="192"/>
      <c r="B97" s="192"/>
      <c r="C97" s="192"/>
      <c r="D97" s="391"/>
      <c r="J97" s="392"/>
      <c r="K97" s="393"/>
      <c r="L97" s="22"/>
      <c r="M97" s="393"/>
      <c r="N97" s="22"/>
      <c r="O97" s="394"/>
      <c r="P97" s="22"/>
      <c r="Q97" s="393"/>
      <c r="R97" s="22"/>
      <c r="S97" s="22"/>
      <c r="T97" s="22"/>
      <c r="U97" s="22"/>
      <c r="V97" s="156"/>
      <c r="AC97" s="194"/>
      <c r="AD97" s="194"/>
    </row>
    <row r="98" ht="15.75" customHeight="1">
      <c r="A98" s="192"/>
      <c r="B98" s="192"/>
      <c r="C98" s="192"/>
      <c r="D98" s="395"/>
      <c r="E98" s="22"/>
      <c r="F98" s="22"/>
      <c r="G98" s="22"/>
      <c r="H98" s="22"/>
      <c r="I98" s="22"/>
      <c r="J98" s="396"/>
      <c r="K98" s="397"/>
      <c r="L98" s="22"/>
      <c r="M98" s="397"/>
      <c r="N98" s="22"/>
      <c r="O98" s="398"/>
      <c r="P98" s="22"/>
      <c r="Q98" s="397"/>
      <c r="R98" s="22"/>
      <c r="S98" s="22"/>
      <c r="T98" s="22"/>
      <c r="U98" s="22"/>
      <c r="V98" s="156"/>
      <c r="AC98" s="194"/>
      <c r="AD98" s="194"/>
    </row>
    <row r="99" ht="15.75" customHeight="1">
      <c r="A99" s="192"/>
      <c r="B99" s="192"/>
      <c r="C99" s="192"/>
      <c r="D99" s="391"/>
      <c r="J99" s="392"/>
      <c r="K99" s="393"/>
      <c r="L99" s="22"/>
      <c r="M99" s="393"/>
      <c r="N99" s="22"/>
      <c r="O99" s="394"/>
      <c r="P99" s="22"/>
      <c r="Q99" s="393"/>
      <c r="R99" s="22"/>
      <c r="S99" s="22"/>
      <c r="T99" s="22"/>
      <c r="U99" s="22"/>
      <c r="V99" s="156"/>
      <c r="AC99" s="194"/>
      <c r="AD99" s="194"/>
    </row>
    <row r="100" ht="15.75" customHeight="1">
      <c r="A100" s="192"/>
      <c r="B100" s="192"/>
      <c r="C100" s="192"/>
      <c r="D100" s="395"/>
      <c r="E100" s="22"/>
      <c r="F100" s="22"/>
      <c r="G100" s="22"/>
      <c r="H100" s="22"/>
      <c r="I100" s="22"/>
      <c r="J100" s="396"/>
      <c r="K100" s="397"/>
      <c r="L100" s="22"/>
      <c r="M100" s="397"/>
      <c r="N100" s="22"/>
      <c r="O100" s="398"/>
      <c r="P100" s="22"/>
      <c r="Q100" s="397"/>
      <c r="R100" s="22"/>
      <c r="S100" s="22"/>
      <c r="T100" s="22"/>
      <c r="U100" s="22"/>
      <c r="V100" s="156"/>
      <c r="AC100" s="194"/>
      <c r="AD100" s="194"/>
    </row>
    <row r="101" ht="15.75" customHeight="1">
      <c r="A101" s="192"/>
      <c r="B101" s="192"/>
      <c r="C101" s="192"/>
      <c r="D101" s="391"/>
      <c r="J101" s="392"/>
      <c r="K101" s="393"/>
      <c r="L101" s="22"/>
      <c r="M101" s="393"/>
      <c r="N101" s="22"/>
      <c r="O101" s="394"/>
      <c r="P101" s="22"/>
      <c r="Q101" s="393"/>
      <c r="R101" s="22"/>
      <c r="S101" s="22"/>
      <c r="T101" s="22"/>
      <c r="U101" s="22"/>
      <c r="V101" s="156"/>
      <c r="AC101" s="194"/>
      <c r="AD101" s="194"/>
    </row>
    <row r="102" ht="15.75" customHeight="1">
      <c r="A102" s="192"/>
      <c r="B102" s="192"/>
      <c r="C102" s="192"/>
      <c r="D102" s="395"/>
      <c r="E102" s="22"/>
      <c r="F102" s="22"/>
      <c r="G102" s="22"/>
      <c r="H102" s="22"/>
      <c r="I102" s="22"/>
      <c r="J102" s="396"/>
      <c r="K102" s="397"/>
      <c r="L102" s="22"/>
      <c r="M102" s="397"/>
      <c r="N102" s="22"/>
      <c r="O102" s="398"/>
      <c r="P102" s="22"/>
      <c r="Q102" s="397"/>
      <c r="R102" s="22"/>
      <c r="S102" s="22"/>
      <c r="T102" s="22"/>
      <c r="U102" s="22"/>
      <c r="V102" s="156"/>
    </row>
    <row r="103" ht="15.75" customHeight="1">
      <c r="A103" s="194"/>
      <c r="B103" s="194"/>
      <c r="C103" s="194"/>
      <c r="D103" s="391"/>
      <c r="J103" s="392"/>
      <c r="K103" s="393"/>
      <c r="L103" s="22"/>
      <c r="M103" s="393"/>
      <c r="N103" s="22"/>
      <c r="O103" s="394"/>
      <c r="P103" s="22"/>
      <c r="Q103" s="393"/>
      <c r="R103" s="22"/>
      <c r="S103" s="22"/>
      <c r="T103" s="22"/>
      <c r="U103" s="22"/>
      <c r="V103" s="156"/>
    </row>
    <row r="104" ht="15.75" customHeight="1">
      <c r="A104" s="194"/>
      <c r="B104" s="194"/>
      <c r="C104" s="194"/>
      <c r="D104" s="395"/>
      <c r="E104" s="22"/>
      <c r="F104" s="22"/>
      <c r="G104" s="22"/>
      <c r="H104" s="22"/>
      <c r="I104" s="22"/>
      <c r="J104" s="396"/>
      <c r="K104" s="397"/>
      <c r="L104" s="22"/>
      <c r="M104" s="397"/>
      <c r="N104" s="22"/>
      <c r="O104" s="398"/>
      <c r="P104" s="22"/>
      <c r="Q104" s="397"/>
      <c r="R104" s="22"/>
      <c r="S104" s="22"/>
      <c r="T104" s="22"/>
      <c r="U104" s="22"/>
      <c r="V104" s="156"/>
    </row>
    <row r="105" ht="15.75" customHeight="1">
      <c r="A105" s="194"/>
      <c r="B105" s="194"/>
      <c r="C105" s="194"/>
      <c r="D105" s="391"/>
      <c r="J105" s="392"/>
      <c r="K105" s="393"/>
      <c r="L105" s="22"/>
      <c r="M105" s="393"/>
      <c r="N105" s="22"/>
      <c r="O105" s="394"/>
      <c r="P105" s="22"/>
      <c r="Q105" s="393"/>
      <c r="R105" s="22"/>
      <c r="S105" s="22"/>
      <c r="T105" s="22"/>
      <c r="U105" s="22"/>
      <c r="V105" s="156"/>
    </row>
    <row r="106" ht="15.75" customHeight="1">
      <c r="A106" s="194"/>
      <c r="B106" s="194"/>
      <c r="C106" s="194"/>
      <c r="D106" s="395"/>
      <c r="E106" s="22"/>
      <c r="F106" s="22"/>
      <c r="G106" s="22"/>
      <c r="H106" s="22"/>
      <c r="I106" s="22"/>
      <c r="J106" s="396"/>
      <c r="K106" s="397"/>
      <c r="L106" s="22"/>
      <c r="M106" s="397"/>
      <c r="N106" s="22"/>
      <c r="O106" s="398"/>
      <c r="P106" s="22"/>
      <c r="Q106" s="397"/>
      <c r="R106" s="22"/>
      <c r="S106" s="22"/>
      <c r="T106" s="22"/>
      <c r="U106" s="22"/>
      <c r="V106" s="156"/>
    </row>
    <row r="107" ht="15.75" customHeight="1">
      <c r="A107" s="194"/>
      <c r="B107" s="194"/>
      <c r="C107" s="194"/>
      <c r="D107" s="391"/>
      <c r="J107" s="392"/>
      <c r="K107" s="393"/>
      <c r="L107" s="22"/>
      <c r="M107" s="393"/>
      <c r="N107" s="22"/>
      <c r="O107" s="394"/>
      <c r="P107" s="22"/>
      <c r="Q107" s="393"/>
      <c r="R107" s="22"/>
      <c r="S107" s="22"/>
      <c r="T107" s="22"/>
      <c r="U107" s="22"/>
      <c r="V107" s="156"/>
    </row>
    <row r="108" ht="15.75" customHeight="1">
      <c r="A108" s="194"/>
      <c r="B108" s="194"/>
      <c r="C108" s="194"/>
      <c r="D108" s="395"/>
      <c r="E108" s="22"/>
      <c r="F108" s="22"/>
      <c r="G108" s="22"/>
      <c r="H108" s="22"/>
      <c r="I108" s="22"/>
      <c r="J108" s="396"/>
      <c r="K108" s="397"/>
      <c r="L108" s="22"/>
      <c r="M108" s="397"/>
      <c r="N108" s="22"/>
      <c r="O108" s="398"/>
      <c r="P108" s="22"/>
      <c r="Q108" s="397"/>
      <c r="R108" s="22"/>
      <c r="S108" s="22"/>
      <c r="T108" s="22"/>
      <c r="U108" s="22"/>
      <c r="V108" s="156"/>
    </row>
    <row r="109" ht="15.75" customHeight="1">
      <c r="A109" s="194"/>
      <c r="B109" s="194"/>
      <c r="C109" s="194"/>
      <c r="D109" s="391"/>
      <c r="J109" s="392"/>
      <c r="K109" s="393"/>
      <c r="L109" s="22"/>
      <c r="M109" s="393"/>
      <c r="N109" s="22"/>
      <c r="O109" s="394"/>
      <c r="P109" s="22"/>
      <c r="Q109" s="393"/>
      <c r="R109" s="22"/>
      <c r="S109" s="22"/>
      <c r="T109" s="22"/>
      <c r="U109" s="22"/>
      <c r="V109" s="156"/>
    </row>
    <row r="110" ht="15.75" customHeight="1">
      <c r="A110" s="194"/>
      <c r="B110" s="194"/>
      <c r="C110" s="194"/>
      <c r="D110" s="395"/>
      <c r="E110" s="22"/>
      <c r="F110" s="22"/>
      <c r="G110" s="22"/>
      <c r="H110" s="22"/>
      <c r="I110" s="22"/>
      <c r="J110" s="396"/>
      <c r="K110" s="397"/>
      <c r="L110" s="22"/>
      <c r="M110" s="397"/>
      <c r="N110" s="22"/>
      <c r="O110" s="398"/>
      <c r="P110" s="22"/>
      <c r="Q110" s="397"/>
      <c r="R110" s="22"/>
      <c r="S110" s="22"/>
      <c r="T110" s="22"/>
      <c r="U110" s="22"/>
      <c r="V110" s="156"/>
    </row>
    <row r="111" ht="15.75" customHeight="1">
      <c r="A111" s="194"/>
      <c r="B111" s="194"/>
      <c r="C111" s="194"/>
      <c r="D111" s="391"/>
      <c r="J111" s="392"/>
      <c r="K111" s="393"/>
      <c r="L111" s="22"/>
      <c r="M111" s="393"/>
      <c r="N111" s="22"/>
      <c r="O111" s="394"/>
      <c r="P111" s="22"/>
      <c r="Q111" s="393"/>
      <c r="R111" s="22"/>
      <c r="S111" s="22"/>
      <c r="T111" s="22"/>
      <c r="U111" s="22"/>
      <c r="V111" s="156"/>
    </row>
    <row r="112" ht="15.75" customHeight="1">
      <c r="A112" s="194"/>
      <c r="B112" s="194"/>
      <c r="C112" s="194"/>
      <c r="D112" s="395"/>
      <c r="E112" s="22"/>
      <c r="F112" s="22"/>
      <c r="G112" s="22"/>
      <c r="H112" s="22"/>
      <c r="I112" s="22"/>
      <c r="J112" s="396"/>
      <c r="K112" s="397"/>
      <c r="L112" s="22"/>
      <c r="M112" s="397"/>
      <c r="N112" s="22"/>
      <c r="O112" s="398"/>
      <c r="P112" s="22"/>
      <c r="Q112" s="397"/>
      <c r="R112" s="22"/>
      <c r="S112" s="22"/>
      <c r="T112" s="22"/>
      <c r="U112" s="22"/>
      <c r="V112" s="156"/>
    </row>
    <row r="113" ht="15.75" customHeight="1">
      <c r="A113" s="194"/>
      <c r="B113" s="194"/>
      <c r="C113" s="194"/>
      <c r="D113" s="391"/>
      <c r="J113" s="392"/>
      <c r="K113" s="393"/>
      <c r="L113" s="22"/>
      <c r="M113" s="393"/>
      <c r="N113" s="22"/>
      <c r="O113" s="394"/>
      <c r="P113" s="22"/>
      <c r="Q113" s="393"/>
      <c r="R113" s="22"/>
      <c r="S113" s="22"/>
      <c r="T113" s="22"/>
      <c r="U113" s="22"/>
      <c r="V113" s="156"/>
    </row>
    <row r="114" ht="15.75" customHeight="1">
      <c r="A114" s="194"/>
      <c r="B114" s="194"/>
      <c r="C114" s="194"/>
      <c r="D114" s="395"/>
      <c r="E114" s="22"/>
      <c r="F114" s="22"/>
      <c r="G114" s="22"/>
      <c r="H114" s="22"/>
      <c r="I114" s="22"/>
      <c r="J114" s="396"/>
      <c r="K114" s="397"/>
      <c r="L114" s="22"/>
      <c r="M114" s="397"/>
      <c r="N114" s="22"/>
      <c r="O114" s="398"/>
      <c r="P114" s="22"/>
      <c r="Q114" s="397"/>
      <c r="R114" s="22"/>
      <c r="S114" s="22"/>
      <c r="T114" s="22"/>
      <c r="U114" s="22"/>
      <c r="V114" s="156"/>
    </row>
    <row r="115" ht="15.75" customHeight="1">
      <c r="A115" s="194"/>
      <c r="B115" s="194"/>
      <c r="C115" s="194"/>
      <c r="D115" s="391"/>
      <c r="J115" s="392"/>
      <c r="K115" s="393"/>
      <c r="L115" s="22"/>
      <c r="M115" s="393"/>
      <c r="N115" s="22"/>
      <c r="O115" s="394"/>
      <c r="P115" s="22"/>
      <c r="Q115" s="393"/>
      <c r="R115" s="22"/>
      <c r="S115" s="22"/>
      <c r="T115" s="22"/>
      <c r="U115" s="22"/>
      <c r="V115" s="156"/>
    </row>
    <row r="116" ht="15.75" customHeight="1">
      <c r="A116" s="194"/>
      <c r="B116" s="194"/>
      <c r="C116" s="194"/>
      <c r="D116" s="395"/>
      <c r="E116" s="22"/>
      <c r="F116" s="22"/>
      <c r="G116" s="22"/>
      <c r="H116" s="22"/>
      <c r="I116" s="22"/>
      <c r="J116" s="396"/>
      <c r="K116" s="397"/>
      <c r="L116" s="22"/>
      <c r="M116" s="397"/>
      <c r="N116" s="22"/>
      <c r="O116" s="398"/>
      <c r="P116" s="22"/>
      <c r="Q116" s="397"/>
      <c r="R116" s="22"/>
      <c r="S116" s="22"/>
      <c r="T116" s="22"/>
      <c r="U116" s="22"/>
      <c r="V116" s="156"/>
    </row>
    <row r="117" ht="15.75" customHeight="1">
      <c r="A117" s="194"/>
      <c r="B117" s="194"/>
      <c r="C117" s="194"/>
      <c r="D117" s="391"/>
      <c r="J117" s="392"/>
      <c r="K117" s="393"/>
      <c r="L117" s="22"/>
      <c r="M117" s="393"/>
      <c r="N117" s="22"/>
      <c r="O117" s="394"/>
      <c r="P117" s="22"/>
      <c r="Q117" s="393"/>
      <c r="R117" s="22"/>
      <c r="S117" s="22"/>
      <c r="T117" s="22"/>
      <c r="U117" s="22"/>
      <c r="V117" s="156"/>
      <c r="W117" s="194"/>
      <c r="X117" s="194"/>
      <c r="Y117" s="194"/>
    </row>
    <row r="118" ht="15.75" customHeight="1">
      <c r="A118" s="194"/>
      <c r="B118" s="194"/>
      <c r="C118" s="194"/>
      <c r="D118" s="395"/>
      <c r="E118" s="22"/>
      <c r="F118" s="22"/>
      <c r="G118" s="22"/>
      <c r="H118" s="22"/>
      <c r="I118" s="22"/>
      <c r="J118" s="396"/>
      <c r="K118" s="397"/>
      <c r="L118" s="22"/>
      <c r="M118" s="397"/>
      <c r="N118" s="22"/>
      <c r="O118" s="398"/>
      <c r="P118" s="22"/>
      <c r="Q118" s="397"/>
      <c r="R118" s="22"/>
      <c r="S118" s="22"/>
      <c r="T118" s="22"/>
      <c r="U118" s="22"/>
      <c r="V118" s="156"/>
      <c r="W118" s="194"/>
      <c r="X118" s="194"/>
      <c r="Y118" s="194"/>
    </row>
    <row r="119" ht="15.75" customHeight="1">
      <c r="A119" s="194"/>
      <c r="B119" s="194"/>
      <c r="C119" s="194"/>
      <c r="D119" s="391"/>
      <c r="J119" s="392"/>
      <c r="K119" s="393"/>
      <c r="L119" s="22"/>
      <c r="M119" s="393"/>
      <c r="N119" s="22"/>
      <c r="O119" s="394"/>
      <c r="P119" s="22"/>
      <c r="Q119" s="393"/>
      <c r="R119" s="22"/>
      <c r="S119" s="22"/>
      <c r="T119" s="22"/>
      <c r="U119" s="22"/>
      <c r="V119" s="156"/>
      <c r="W119" s="194"/>
      <c r="X119" s="194"/>
      <c r="Y119" s="194"/>
    </row>
    <row r="120" ht="15.75" customHeight="1">
      <c r="A120" s="194"/>
      <c r="B120" s="194"/>
      <c r="C120" s="194"/>
      <c r="D120" s="395"/>
      <c r="E120" s="22"/>
      <c r="F120" s="22"/>
      <c r="G120" s="22"/>
      <c r="H120" s="22"/>
      <c r="I120" s="22"/>
      <c r="J120" s="396"/>
      <c r="K120" s="397"/>
      <c r="L120" s="22"/>
      <c r="M120" s="397"/>
      <c r="N120" s="22"/>
      <c r="O120" s="398"/>
      <c r="P120" s="22"/>
      <c r="Q120" s="397"/>
      <c r="R120" s="22"/>
      <c r="S120" s="22"/>
      <c r="T120" s="22"/>
      <c r="U120" s="22"/>
      <c r="V120" s="156"/>
      <c r="W120" s="194"/>
      <c r="X120" s="194"/>
      <c r="Y120" s="194"/>
    </row>
    <row r="121" ht="15.75" customHeight="1">
      <c r="A121" s="194"/>
      <c r="B121" s="194"/>
      <c r="C121" s="194"/>
      <c r="D121" s="391"/>
      <c r="J121" s="392"/>
      <c r="K121" s="393"/>
      <c r="L121" s="22"/>
      <c r="M121" s="393"/>
      <c r="N121" s="22"/>
      <c r="O121" s="394"/>
      <c r="P121" s="22"/>
      <c r="Q121" s="393"/>
      <c r="R121" s="22"/>
      <c r="S121" s="22"/>
      <c r="T121" s="22"/>
      <c r="U121" s="22"/>
      <c r="V121" s="156"/>
    </row>
    <row r="122" ht="15.75" customHeight="1">
      <c r="A122" s="194"/>
      <c r="B122" s="194"/>
      <c r="C122" s="194"/>
      <c r="D122" s="395"/>
      <c r="E122" s="22"/>
      <c r="F122" s="22"/>
      <c r="G122" s="22"/>
      <c r="H122" s="22"/>
      <c r="I122" s="22"/>
      <c r="J122" s="396"/>
      <c r="K122" s="397"/>
      <c r="L122" s="22"/>
      <c r="M122" s="397"/>
      <c r="N122" s="22"/>
      <c r="O122" s="398"/>
      <c r="P122" s="22"/>
      <c r="Q122" s="397"/>
      <c r="R122" s="22"/>
      <c r="S122" s="22"/>
      <c r="T122" s="22"/>
      <c r="U122" s="22"/>
      <c r="V122" s="156"/>
    </row>
    <row r="123" ht="15.75" customHeight="1">
      <c r="A123" s="194"/>
      <c r="B123" s="194"/>
      <c r="C123" s="194"/>
      <c r="D123" s="391"/>
      <c r="J123" s="392"/>
      <c r="K123" s="393"/>
      <c r="L123" s="22"/>
      <c r="M123" s="393"/>
      <c r="N123" s="22"/>
      <c r="O123" s="394"/>
      <c r="P123" s="22"/>
      <c r="Q123" s="393"/>
      <c r="R123" s="22"/>
      <c r="S123" s="22"/>
      <c r="T123" s="22"/>
      <c r="U123" s="22"/>
      <c r="V123" s="156"/>
    </row>
    <row r="124" ht="15.75" customHeight="1">
      <c r="A124" s="194"/>
      <c r="B124" s="194"/>
      <c r="C124" s="194"/>
      <c r="D124" s="395"/>
      <c r="E124" s="22"/>
      <c r="F124" s="22"/>
      <c r="G124" s="22"/>
      <c r="H124" s="22"/>
      <c r="I124" s="22"/>
      <c r="J124" s="396"/>
      <c r="K124" s="397"/>
      <c r="L124" s="22"/>
      <c r="M124" s="397"/>
      <c r="N124" s="22"/>
      <c r="O124" s="398"/>
      <c r="P124" s="22"/>
      <c r="Q124" s="397"/>
      <c r="R124" s="22"/>
      <c r="S124" s="22"/>
      <c r="T124" s="22"/>
      <c r="U124" s="22"/>
      <c r="V124" s="156"/>
    </row>
    <row r="125" ht="15.75" customHeight="1">
      <c r="A125" s="194"/>
      <c r="B125" s="194"/>
      <c r="C125" s="194"/>
      <c r="D125" s="391"/>
      <c r="J125" s="392"/>
      <c r="K125" s="393"/>
      <c r="L125" s="22"/>
      <c r="M125" s="393"/>
      <c r="N125" s="22"/>
      <c r="O125" s="394"/>
      <c r="P125" s="22"/>
      <c r="Q125" s="393"/>
      <c r="R125" s="22"/>
      <c r="S125" s="22"/>
      <c r="T125" s="22"/>
      <c r="U125" s="22"/>
      <c r="V125" s="156"/>
    </row>
    <row r="126" ht="15.75" customHeight="1">
      <c r="A126" s="194"/>
      <c r="B126" s="194"/>
      <c r="C126" s="194"/>
      <c r="D126" s="395"/>
      <c r="E126" s="22"/>
      <c r="F126" s="22"/>
      <c r="G126" s="22"/>
      <c r="H126" s="22"/>
      <c r="I126" s="22"/>
      <c r="J126" s="396"/>
      <c r="K126" s="397"/>
      <c r="L126" s="22"/>
      <c r="M126" s="397"/>
      <c r="N126" s="22"/>
      <c r="O126" s="398"/>
      <c r="P126" s="22"/>
      <c r="Q126" s="397"/>
      <c r="R126" s="22"/>
      <c r="S126" s="22"/>
      <c r="T126" s="22"/>
      <c r="U126" s="22"/>
      <c r="V126" s="156"/>
    </row>
    <row r="127" ht="15.75" customHeight="1">
      <c r="A127" s="194"/>
      <c r="B127" s="194"/>
      <c r="C127" s="194"/>
      <c r="D127" s="391"/>
      <c r="J127" s="392"/>
      <c r="K127" s="393"/>
      <c r="L127" s="22"/>
      <c r="M127" s="393"/>
      <c r="N127" s="22"/>
      <c r="O127" s="394"/>
      <c r="P127" s="22"/>
      <c r="Q127" s="393"/>
      <c r="R127" s="22"/>
      <c r="S127" s="22"/>
      <c r="T127" s="22"/>
      <c r="U127" s="22"/>
      <c r="V127" s="156"/>
    </row>
    <row r="128" ht="15.75" customHeight="1">
      <c r="A128" s="194"/>
      <c r="B128" s="194"/>
      <c r="C128" s="194"/>
      <c r="D128" s="395"/>
      <c r="E128" s="22"/>
      <c r="F128" s="22"/>
      <c r="G128" s="22"/>
      <c r="H128" s="22"/>
      <c r="I128" s="22"/>
      <c r="J128" s="396"/>
      <c r="K128" s="397"/>
      <c r="L128" s="22"/>
      <c r="M128" s="397"/>
      <c r="N128" s="22"/>
      <c r="O128" s="398"/>
      <c r="P128" s="22"/>
      <c r="Q128" s="397"/>
      <c r="R128" s="22"/>
      <c r="S128" s="22"/>
      <c r="T128" s="22"/>
      <c r="U128" s="22"/>
      <c r="V128" s="156"/>
    </row>
    <row r="129" ht="15.75" customHeight="1">
      <c r="A129" s="194"/>
      <c r="B129" s="194"/>
      <c r="C129" s="194"/>
      <c r="D129" s="391"/>
      <c r="J129" s="392"/>
      <c r="K129" s="393"/>
      <c r="L129" s="22"/>
      <c r="M129" s="393"/>
      <c r="N129" s="22"/>
      <c r="O129" s="394"/>
      <c r="P129" s="22"/>
      <c r="Q129" s="393"/>
      <c r="R129" s="22"/>
      <c r="S129" s="22"/>
      <c r="T129" s="22"/>
      <c r="U129" s="22"/>
      <c r="V129" s="156"/>
    </row>
    <row r="130" ht="15.75" customHeight="1">
      <c r="A130" s="194"/>
      <c r="B130" s="194"/>
      <c r="C130" s="194"/>
      <c r="D130" s="395"/>
      <c r="E130" s="22"/>
      <c r="F130" s="22"/>
      <c r="G130" s="22"/>
      <c r="H130" s="22"/>
      <c r="I130" s="22"/>
      <c r="J130" s="396"/>
      <c r="K130" s="397"/>
      <c r="L130" s="22"/>
      <c r="M130" s="397"/>
      <c r="N130" s="22"/>
      <c r="O130" s="398"/>
      <c r="P130" s="22"/>
      <c r="Q130" s="397"/>
      <c r="R130" s="22"/>
      <c r="S130" s="22"/>
      <c r="T130" s="22"/>
      <c r="U130" s="22"/>
      <c r="V130" s="156"/>
    </row>
    <row r="131" ht="15.75" customHeight="1">
      <c r="A131" s="194"/>
      <c r="B131" s="194"/>
      <c r="C131" s="194"/>
      <c r="D131" s="391"/>
      <c r="J131" s="392"/>
      <c r="K131" s="393"/>
      <c r="L131" s="22"/>
      <c r="M131" s="393"/>
      <c r="N131" s="22"/>
      <c r="O131" s="394"/>
      <c r="P131" s="22"/>
      <c r="Q131" s="393"/>
      <c r="R131" s="22"/>
      <c r="S131" s="22"/>
      <c r="T131" s="22"/>
      <c r="U131" s="22"/>
      <c r="V131" s="156"/>
      <c r="W131" s="194"/>
      <c r="X131" s="194"/>
      <c r="Y131" s="194"/>
    </row>
    <row r="132" ht="15.75" customHeight="1">
      <c r="A132" s="194"/>
      <c r="B132" s="194"/>
      <c r="C132" s="194"/>
      <c r="D132" s="395"/>
      <c r="E132" s="22"/>
      <c r="F132" s="22"/>
      <c r="G132" s="22"/>
      <c r="H132" s="22"/>
      <c r="I132" s="22"/>
      <c r="J132" s="396"/>
      <c r="K132" s="397"/>
      <c r="L132" s="22"/>
      <c r="M132" s="397"/>
      <c r="N132" s="22"/>
      <c r="O132" s="398"/>
      <c r="P132" s="22"/>
      <c r="Q132" s="397"/>
      <c r="R132" s="22"/>
      <c r="S132" s="22"/>
      <c r="T132" s="22"/>
      <c r="U132" s="22"/>
      <c r="V132" s="156"/>
      <c r="W132" s="194"/>
      <c r="X132" s="194"/>
      <c r="Y132" s="194"/>
      <c r="Z132" s="194"/>
      <c r="AA132" s="194"/>
      <c r="AB132" s="194"/>
      <c r="AC132" s="194"/>
      <c r="AD132" s="194"/>
    </row>
    <row r="133" ht="15.75" customHeight="1">
      <c r="A133" s="194"/>
      <c r="B133" s="194"/>
      <c r="C133" s="194"/>
      <c r="D133" s="391"/>
      <c r="J133" s="392"/>
      <c r="K133" s="393"/>
      <c r="L133" s="22"/>
      <c r="M133" s="393"/>
      <c r="N133" s="22"/>
      <c r="O133" s="394"/>
      <c r="P133" s="22"/>
      <c r="Q133" s="393"/>
      <c r="R133" s="22"/>
      <c r="S133" s="22"/>
      <c r="T133" s="22"/>
      <c r="U133" s="22"/>
      <c r="V133" s="156"/>
      <c r="W133" s="194"/>
      <c r="X133" s="194"/>
      <c r="Y133" s="194"/>
      <c r="Z133" s="194"/>
      <c r="AA133" s="194"/>
      <c r="AB133" s="194"/>
      <c r="AC133" s="194"/>
      <c r="AD133" s="194"/>
    </row>
    <row r="134" ht="15.75" customHeight="1">
      <c r="A134" s="194"/>
      <c r="B134" s="194"/>
      <c r="C134" s="194"/>
      <c r="D134" s="395"/>
      <c r="E134" s="22"/>
      <c r="F134" s="22"/>
      <c r="G134" s="22"/>
      <c r="H134" s="22"/>
      <c r="I134" s="22"/>
      <c r="J134" s="396"/>
      <c r="K134" s="397"/>
      <c r="L134" s="22"/>
      <c r="M134" s="397"/>
      <c r="N134" s="22"/>
      <c r="O134" s="398"/>
      <c r="P134" s="22"/>
      <c r="Q134" s="397"/>
      <c r="R134" s="22"/>
      <c r="S134" s="22"/>
      <c r="T134" s="22"/>
      <c r="U134" s="22"/>
      <c r="V134" s="156"/>
      <c r="W134" s="194"/>
      <c r="X134" s="194"/>
      <c r="Y134" s="194"/>
      <c r="Z134" s="194"/>
      <c r="AA134" s="194"/>
      <c r="AB134" s="194"/>
      <c r="AC134" s="194"/>
      <c r="AD134" s="194"/>
    </row>
    <row r="135" ht="15.75" customHeight="1">
      <c r="A135" s="194"/>
      <c r="B135" s="194"/>
      <c r="C135" s="194"/>
      <c r="D135" s="391"/>
      <c r="J135" s="392"/>
      <c r="K135" s="393"/>
      <c r="L135" s="22"/>
      <c r="M135" s="393"/>
      <c r="N135" s="22"/>
      <c r="O135" s="394"/>
      <c r="P135" s="22"/>
      <c r="Q135" s="393"/>
      <c r="R135" s="22"/>
      <c r="S135" s="22"/>
      <c r="T135" s="22"/>
      <c r="U135" s="22"/>
      <c r="V135" s="156"/>
      <c r="W135" s="194"/>
      <c r="X135" s="194"/>
      <c r="Y135" s="194"/>
      <c r="Z135" s="194"/>
      <c r="AA135" s="194"/>
      <c r="AB135" s="194"/>
      <c r="AC135" s="194"/>
      <c r="AD135" s="194"/>
    </row>
    <row r="136" ht="15.75" customHeight="1">
      <c r="A136" s="194"/>
      <c r="B136" s="194"/>
      <c r="C136" s="194"/>
      <c r="D136" s="395"/>
      <c r="E136" s="22"/>
      <c r="F136" s="22"/>
      <c r="G136" s="22"/>
      <c r="H136" s="22"/>
      <c r="I136" s="22"/>
      <c r="J136" s="396"/>
      <c r="K136" s="397"/>
      <c r="L136" s="22"/>
      <c r="M136" s="397"/>
      <c r="N136" s="22"/>
      <c r="O136" s="398"/>
      <c r="P136" s="22"/>
      <c r="Q136" s="397"/>
      <c r="R136" s="22"/>
      <c r="S136" s="22"/>
      <c r="T136" s="22"/>
      <c r="U136" s="22"/>
      <c r="V136" s="156"/>
      <c r="W136" s="194"/>
      <c r="X136" s="194"/>
      <c r="Y136" s="194"/>
      <c r="Z136" s="194"/>
      <c r="AA136" s="194"/>
      <c r="AB136" s="194"/>
      <c r="AC136" s="194"/>
      <c r="AD136" s="194"/>
    </row>
    <row r="137" ht="15.75" customHeight="1">
      <c r="A137" s="194"/>
      <c r="B137" s="194"/>
      <c r="C137" s="194"/>
      <c r="D137" s="391"/>
      <c r="J137" s="392"/>
      <c r="K137" s="393"/>
      <c r="L137" s="22"/>
      <c r="M137" s="393"/>
      <c r="N137" s="22"/>
      <c r="O137" s="394"/>
      <c r="P137" s="22"/>
      <c r="Q137" s="393"/>
      <c r="R137" s="22"/>
      <c r="S137" s="22"/>
      <c r="T137" s="22"/>
      <c r="U137" s="22"/>
      <c r="V137" s="156"/>
      <c r="W137" s="194"/>
      <c r="X137" s="194"/>
      <c r="Y137" s="194"/>
      <c r="Z137" s="194"/>
      <c r="AA137" s="194"/>
      <c r="AB137" s="194"/>
      <c r="AC137" s="194"/>
      <c r="AD137" s="194"/>
    </row>
    <row r="138" ht="15.75" customHeight="1">
      <c r="A138" s="194"/>
      <c r="B138" s="194"/>
      <c r="C138" s="194"/>
      <c r="D138" s="395"/>
      <c r="E138" s="22"/>
      <c r="F138" s="22"/>
      <c r="G138" s="22"/>
      <c r="H138" s="22"/>
      <c r="I138" s="22"/>
      <c r="J138" s="396"/>
      <c r="K138" s="397"/>
      <c r="L138" s="22"/>
      <c r="M138" s="397"/>
      <c r="N138" s="22"/>
      <c r="O138" s="398"/>
      <c r="P138" s="22"/>
      <c r="Q138" s="397"/>
      <c r="R138" s="22"/>
      <c r="S138" s="22"/>
      <c r="T138" s="22"/>
      <c r="U138" s="22"/>
      <c r="V138" s="156"/>
      <c r="W138" s="194"/>
      <c r="X138" s="194"/>
      <c r="Y138" s="194"/>
      <c r="Z138" s="194"/>
      <c r="AA138" s="194"/>
      <c r="AB138" s="194"/>
      <c r="AC138" s="194"/>
      <c r="AD138" s="194"/>
    </row>
    <row r="139" ht="15.75" customHeight="1">
      <c r="A139" s="194"/>
      <c r="B139" s="194"/>
      <c r="C139" s="194"/>
      <c r="D139" s="391"/>
      <c r="J139" s="392"/>
      <c r="K139" s="393"/>
      <c r="L139" s="22"/>
      <c r="M139" s="393"/>
      <c r="N139" s="22"/>
      <c r="O139" s="394"/>
      <c r="P139" s="22"/>
      <c r="Q139" s="393"/>
      <c r="R139" s="22"/>
      <c r="S139" s="22"/>
      <c r="T139" s="22"/>
      <c r="U139" s="22"/>
      <c r="V139" s="156"/>
      <c r="W139" s="194"/>
      <c r="X139" s="194"/>
      <c r="Y139" s="194"/>
      <c r="Z139" s="194"/>
      <c r="AA139" s="194"/>
      <c r="AB139" s="194"/>
      <c r="AC139" s="194"/>
      <c r="AD139" s="194"/>
    </row>
    <row r="140" ht="15.75" customHeight="1">
      <c r="A140" s="194"/>
      <c r="B140" s="194"/>
      <c r="C140" s="194"/>
      <c r="D140" s="395"/>
      <c r="E140" s="22"/>
      <c r="F140" s="22"/>
      <c r="G140" s="22"/>
      <c r="H140" s="22"/>
      <c r="I140" s="22"/>
      <c r="J140" s="396"/>
      <c r="K140" s="397"/>
      <c r="L140" s="22"/>
      <c r="M140" s="397"/>
      <c r="N140" s="22"/>
      <c r="O140" s="398"/>
      <c r="P140" s="22"/>
      <c r="Q140" s="397"/>
      <c r="R140" s="22"/>
      <c r="S140" s="22"/>
      <c r="T140" s="22"/>
      <c r="U140" s="22"/>
      <c r="V140" s="156"/>
      <c r="W140" s="194"/>
      <c r="X140" s="194"/>
      <c r="Y140" s="194"/>
      <c r="Z140" s="194"/>
      <c r="AA140" s="194"/>
      <c r="AB140" s="194"/>
      <c r="AC140" s="194"/>
      <c r="AD140" s="194"/>
    </row>
    <row r="141" ht="15.75" customHeight="1">
      <c r="A141" s="194"/>
      <c r="B141" s="194"/>
      <c r="C141" s="194"/>
      <c r="D141" s="391"/>
      <c r="J141" s="392"/>
      <c r="K141" s="393"/>
      <c r="L141" s="22"/>
      <c r="M141" s="393"/>
      <c r="N141" s="22"/>
      <c r="O141" s="394"/>
      <c r="P141" s="22"/>
      <c r="Q141" s="393"/>
      <c r="R141" s="22"/>
      <c r="S141" s="22"/>
      <c r="T141" s="22"/>
      <c r="U141" s="22"/>
      <c r="V141" s="156"/>
      <c r="W141" s="194"/>
      <c r="X141" s="194"/>
      <c r="Y141" s="194"/>
      <c r="Z141" s="194"/>
      <c r="AA141" s="194"/>
      <c r="AB141" s="194"/>
      <c r="AC141" s="194"/>
      <c r="AD141" s="194"/>
    </row>
    <row r="142" ht="15.75" customHeight="1">
      <c r="A142" s="194"/>
      <c r="B142" s="194"/>
      <c r="C142" s="194"/>
      <c r="D142" s="395"/>
      <c r="E142" s="22"/>
      <c r="F142" s="22"/>
      <c r="G142" s="22"/>
      <c r="H142" s="22"/>
      <c r="I142" s="22"/>
      <c r="J142" s="396"/>
      <c r="K142" s="397"/>
      <c r="L142" s="22"/>
      <c r="M142" s="397"/>
      <c r="N142" s="22"/>
      <c r="O142" s="398"/>
      <c r="P142" s="22"/>
      <c r="Q142" s="397"/>
      <c r="R142" s="22"/>
      <c r="S142" s="22"/>
      <c r="T142" s="22"/>
      <c r="U142" s="22"/>
      <c r="V142" s="156"/>
      <c r="W142" s="194"/>
      <c r="X142" s="194"/>
      <c r="Y142" s="194"/>
      <c r="Z142" s="194"/>
      <c r="AA142" s="194"/>
      <c r="AB142" s="194"/>
      <c r="AC142" s="194"/>
      <c r="AD142" s="194"/>
    </row>
    <row r="143" ht="15.75" customHeight="1">
      <c r="A143" s="194"/>
      <c r="B143" s="194"/>
      <c r="C143" s="194"/>
      <c r="D143" s="391"/>
      <c r="J143" s="392"/>
      <c r="K143" s="393"/>
      <c r="L143" s="22"/>
      <c r="M143" s="393"/>
      <c r="N143" s="22"/>
      <c r="O143" s="394"/>
      <c r="P143" s="22"/>
      <c r="Q143" s="393"/>
      <c r="R143" s="22"/>
      <c r="S143" s="22"/>
      <c r="T143" s="22"/>
      <c r="U143" s="22"/>
      <c r="V143" s="156"/>
      <c r="W143" s="194"/>
      <c r="X143" s="194"/>
      <c r="Y143" s="194"/>
      <c r="Z143" s="194"/>
      <c r="AA143" s="194"/>
      <c r="AB143" s="194"/>
      <c r="AC143" s="194"/>
      <c r="AD143" s="194"/>
    </row>
    <row r="144" ht="15.75" customHeight="1">
      <c r="A144" s="194"/>
      <c r="B144" s="194"/>
      <c r="C144" s="194"/>
      <c r="D144" s="395"/>
      <c r="E144" s="22"/>
      <c r="F144" s="22"/>
      <c r="G144" s="22"/>
      <c r="H144" s="22"/>
      <c r="I144" s="22"/>
      <c r="J144" s="396"/>
      <c r="K144" s="397"/>
      <c r="L144" s="22"/>
      <c r="M144" s="397"/>
      <c r="N144" s="22"/>
      <c r="O144" s="398"/>
      <c r="P144" s="22"/>
      <c r="Q144" s="397"/>
      <c r="R144" s="22"/>
      <c r="S144" s="22"/>
      <c r="T144" s="22"/>
      <c r="U144" s="22"/>
      <c r="V144" s="156"/>
      <c r="W144" s="194"/>
      <c r="X144" s="194"/>
      <c r="Y144" s="194"/>
      <c r="Z144" s="194"/>
      <c r="AA144" s="194"/>
      <c r="AB144" s="194"/>
      <c r="AC144" s="194"/>
      <c r="AD144" s="194"/>
    </row>
    <row r="145" ht="15.75" customHeight="1">
      <c r="A145" s="194"/>
      <c r="B145" s="194"/>
      <c r="C145" s="194"/>
      <c r="D145" s="391"/>
      <c r="J145" s="392"/>
      <c r="K145" s="393"/>
      <c r="L145" s="22"/>
      <c r="M145" s="393"/>
      <c r="N145" s="22"/>
      <c r="O145" s="394"/>
      <c r="P145" s="22"/>
      <c r="Q145" s="393"/>
      <c r="R145" s="22"/>
      <c r="S145" s="22"/>
      <c r="T145" s="22"/>
      <c r="U145" s="22"/>
      <c r="V145" s="156"/>
      <c r="W145" s="194"/>
      <c r="X145" s="194"/>
      <c r="Y145" s="194"/>
      <c r="Z145" s="194"/>
      <c r="AA145" s="194"/>
      <c r="AB145" s="194"/>
      <c r="AC145" s="194"/>
      <c r="AD145" s="194"/>
    </row>
    <row r="146" ht="15.75" customHeight="1">
      <c r="A146" s="194"/>
      <c r="B146" s="194"/>
      <c r="C146" s="194"/>
      <c r="D146" s="395"/>
      <c r="E146" s="22"/>
      <c r="F146" s="22"/>
      <c r="G146" s="22"/>
      <c r="H146" s="22"/>
      <c r="I146" s="22"/>
      <c r="J146" s="396"/>
      <c r="K146" s="397"/>
      <c r="L146" s="22"/>
      <c r="M146" s="397"/>
      <c r="N146" s="22"/>
      <c r="O146" s="398"/>
      <c r="P146" s="22"/>
      <c r="Q146" s="397"/>
      <c r="R146" s="22"/>
      <c r="S146" s="22"/>
      <c r="T146" s="22"/>
      <c r="U146" s="22"/>
      <c r="V146" s="156"/>
      <c r="W146" s="194"/>
      <c r="X146" s="194"/>
      <c r="Y146" s="194"/>
      <c r="Z146" s="194"/>
      <c r="AA146" s="194"/>
      <c r="AB146" s="194"/>
      <c r="AC146" s="194"/>
      <c r="AD146" s="194"/>
    </row>
    <row r="147" ht="15.75" customHeight="1">
      <c r="A147" s="194"/>
      <c r="B147" s="194"/>
      <c r="C147" s="194"/>
      <c r="D147" s="391"/>
      <c r="J147" s="392"/>
      <c r="K147" s="393"/>
      <c r="L147" s="22"/>
      <c r="M147" s="393"/>
      <c r="N147" s="22"/>
      <c r="O147" s="394"/>
      <c r="P147" s="22"/>
      <c r="Q147" s="393"/>
      <c r="R147" s="22"/>
      <c r="S147" s="22"/>
      <c r="T147" s="22"/>
      <c r="U147" s="22"/>
      <c r="V147" s="156"/>
      <c r="W147" s="194"/>
      <c r="X147" s="194"/>
      <c r="Y147" s="194"/>
      <c r="Z147" s="194"/>
      <c r="AA147" s="194"/>
      <c r="AB147" s="194"/>
      <c r="AC147" s="194"/>
      <c r="AD147" s="194"/>
    </row>
    <row r="148" ht="15.75" customHeight="1">
      <c r="A148" s="194"/>
      <c r="B148" s="194"/>
      <c r="C148" s="194"/>
      <c r="D148" s="395"/>
      <c r="E148" s="22"/>
      <c r="F148" s="22"/>
      <c r="G148" s="22"/>
      <c r="H148" s="22"/>
      <c r="I148" s="22"/>
      <c r="J148" s="396"/>
      <c r="K148" s="397"/>
      <c r="L148" s="22"/>
      <c r="M148" s="397"/>
      <c r="N148" s="22"/>
      <c r="O148" s="398"/>
      <c r="P148" s="22"/>
      <c r="Q148" s="397"/>
      <c r="R148" s="22"/>
      <c r="S148" s="22"/>
      <c r="T148" s="22"/>
      <c r="U148" s="22"/>
      <c r="V148" s="156"/>
      <c r="W148" s="194"/>
      <c r="X148" s="194"/>
      <c r="Y148" s="194"/>
      <c r="Z148" s="194"/>
      <c r="AA148" s="194"/>
      <c r="AB148" s="194"/>
      <c r="AC148" s="194"/>
      <c r="AD148" s="194"/>
    </row>
    <row r="149" ht="15.75" customHeight="1">
      <c r="A149" s="194"/>
      <c r="B149" s="194"/>
      <c r="C149" s="194"/>
      <c r="D149" s="391"/>
      <c r="J149" s="392"/>
      <c r="K149" s="393"/>
      <c r="L149" s="22"/>
      <c r="M149" s="393"/>
      <c r="N149" s="22"/>
      <c r="O149" s="394"/>
      <c r="P149" s="22"/>
      <c r="Q149" s="393"/>
      <c r="R149" s="22"/>
      <c r="S149" s="22"/>
      <c r="T149" s="22"/>
      <c r="U149" s="22"/>
      <c r="V149" s="156"/>
      <c r="W149" s="194"/>
      <c r="X149" s="194"/>
      <c r="Y149" s="194"/>
      <c r="Z149" s="194"/>
      <c r="AA149" s="194"/>
      <c r="AB149" s="194"/>
      <c r="AC149" s="194"/>
      <c r="AD149" s="194"/>
    </row>
    <row r="150" ht="15.75" customHeight="1">
      <c r="A150" s="194"/>
      <c r="B150" s="194"/>
      <c r="C150" s="194"/>
      <c r="D150" s="395"/>
      <c r="E150" s="22"/>
      <c r="F150" s="22"/>
      <c r="G150" s="22"/>
      <c r="H150" s="22"/>
      <c r="I150" s="22"/>
      <c r="J150" s="396"/>
      <c r="K150" s="397"/>
      <c r="L150" s="22"/>
      <c r="M150" s="397"/>
      <c r="N150" s="22"/>
      <c r="O150" s="398"/>
      <c r="P150" s="22"/>
      <c r="Q150" s="397"/>
      <c r="R150" s="22"/>
      <c r="S150" s="22"/>
      <c r="T150" s="22"/>
      <c r="U150" s="22"/>
      <c r="V150" s="156"/>
      <c r="W150" s="194"/>
      <c r="X150" s="194"/>
      <c r="Y150" s="194"/>
      <c r="Z150" s="194"/>
      <c r="AA150" s="194"/>
      <c r="AB150" s="194"/>
      <c r="AC150" s="194"/>
      <c r="AD150" s="194"/>
    </row>
    <row r="151" ht="15.75" customHeight="1">
      <c r="A151" s="194"/>
      <c r="B151" s="194"/>
      <c r="C151" s="194"/>
      <c r="D151" s="391"/>
      <c r="J151" s="392"/>
      <c r="K151" s="393"/>
      <c r="L151" s="22"/>
      <c r="M151" s="393"/>
      <c r="N151" s="22"/>
      <c r="O151" s="394"/>
      <c r="P151" s="22"/>
      <c r="Q151" s="393"/>
      <c r="R151" s="22"/>
      <c r="S151" s="22"/>
      <c r="T151" s="22"/>
      <c r="U151" s="22"/>
      <c r="V151" s="156"/>
      <c r="W151" s="194"/>
      <c r="X151" s="194"/>
      <c r="Y151" s="194"/>
      <c r="Z151" s="194"/>
      <c r="AA151" s="194"/>
      <c r="AB151" s="194"/>
      <c r="AC151" s="194"/>
      <c r="AD151" s="194"/>
    </row>
    <row r="152" ht="15.75" customHeight="1">
      <c r="A152" s="194"/>
      <c r="B152" s="194"/>
      <c r="C152" s="194"/>
      <c r="D152" s="395"/>
      <c r="E152" s="22"/>
      <c r="F152" s="22"/>
      <c r="G152" s="22"/>
      <c r="H152" s="22"/>
      <c r="I152" s="22"/>
      <c r="J152" s="396"/>
      <c r="K152" s="397"/>
      <c r="L152" s="22"/>
      <c r="M152" s="397"/>
      <c r="N152" s="22"/>
      <c r="O152" s="398"/>
      <c r="P152" s="22"/>
      <c r="Q152" s="397"/>
      <c r="R152" s="22"/>
      <c r="S152" s="22"/>
      <c r="T152" s="22"/>
      <c r="U152" s="22"/>
      <c r="V152" s="156"/>
      <c r="W152" s="194"/>
      <c r="X152" s="194"/>
      <c r="Y152" s="194"/>
      <c r="Z152" s="194"/>
      <c r="AA152" s="194"/>
      <c r="AB152" s="194"/>
      <c r="AC152" s="194"/>
      <c r="AD152" s="194"/>
    </row>
    <row r="153" ht="15.75" customHeight="1">
      <c r="A153" s="194"/>
      <c r="B153" s="194"/>
      <c r="C153" s="194"/>
      <c r="D153" s="391"/>
      <c r="J153" s="392"/>
      <c r="K153" s="393"/>
      <c r="L153" s="22"/>
      <c r="M153" s="393"/>
      <c r="N153" s="22"/>
      <c r="O153" s="394"/>
      <c r="P153" s="22"/>
      <c r="Q153" s="393"/>
      <c r="R153" s="22"/>
      <c r="S153" s="22"/>
      <c r="T153" s="22"/>
      <c r="U153" s="22"/>
      <c r="V153" s="156"/>
      <c r="W153" s="194"/>
      <c r="X153" s="194"/>
      <c r="Y153" s="194"/>
      <c r="Z153" s="194"/>
      <c r="AA153" s="194"/>
      <c r="AB153" s="194"/>
      <c r="AC153" s="194"/>
      <c r="AD153" s="194"/>
    </row>
    <row r="154" ht="15.75" customHeight="1">
      <c r="A154" s="194"/>
      <c r="B154" s="194"/>
      <c r="C154" s="194"/>
      <c r="D154" s="395"/>
      <c r="E154" s="22"/>
      <c r="F154" s="22"/>
      <c r="G154" s="22"/>
      <c r="H154" s="22"/>
      <c r="I154" s="22"/>
      <c r="J154" s="396"/>
      <c r="K154" s="397"/>
      <c r="L154" s="22"/>
      <c r="M154" s="397"/>
      <c r="N154" s="22"/>
      <c r="O154" s="398"/>
      <c r="P154" s="22"/>
      <c r="Q154" s="397"/>
      <c r="R154" s="22"/>
      <c r="S154" s="22"/>
      <c r="T154" s="22"/>
      <c r="U154" s="22"/>
      <c r="V154" s="156"/>
      <c r="W154" s="194"/>
      <c r="X154" s="194"/>
      <c r="Y154" s="194"/>
      <c r="Z154" s="194"/>
      <c r="AA154" s="194"/>
      <c r="AB154" s="194"/>
      <c r="AC154" s="194"/>
      <c r="AD154" s="194"/>
    </row>
    <row r="155" ht="15.75" customHeight="1">
      <c r="A155" s="194"/>
      <c r="B155" s="194"/>
      <c r="C155" s="194"/>
      <c r="D155" s="391"/>
      <c r="J155" s="392"/>
      <c r="K155" s="393"/>
      <c r="L155" s="22"/>
      <c r="M155" s="393"/>
      <c r="N155" s="22"/>
      <c r="O155" s="394"/>
      <c r="P155" s="22"/>
      <c r="Q155" s="393"/>
      <c r="R155" s="22"/>
      <c r="S155" s="22"/>
      <c r="T155" s="22"/>
      <c r="U155" s="22"/>
      <c r="V155" s="156"/>
      <c r="W155" s="194"/>
      <c r="X155" s="194"/>
      <c r="Y155" s="194"/>
      <c r="Z155" s="194"/>
      <c r="AA155" s="194"/>
      <c r="AB155" s="194"/>
      <c r="AC155" s="194"/>
      <c r="AD155" s="194"/>
    </row>
    <row r="156" ht="15.75" customHeight="1">
      <c r="A156" s="194"/>
      <c r="B156" s="194"/>
      <c r="C156" s="194"/>
      <c r="D156" s="395"/>
      <c r="E156" s="22"/>
      <c r="F156" s="22"/>
      <c r="G156" s="22"/>
      <c r="H156" s="22"/>
      <c r="I156" s="22"/>
      <c r="J156" s="396"/>
      <c r="K156" s="397"/>
      <c r="L156" s="22"/>
      <c r="M156" s="397"/>
      <c r="N156" s="22"/>
      <c r="O156" s="398"/>
      <c r="P156" s="22"/>
      <c r="Q156" s="397"/>
      <c r="R156" s="22"/>
      <c r="S156" s="22"/>
      <c r="T156" s="22"/>
      <c r="U156" s="22"/>
      <c r="V156" s="156"/>
      <c r="W156" s="194"/>
      <c r="X156" s="194"/>
      <c r="Y156" s="194"/>
      <c r="Z156" s="194"/>
      <c r="AA156" s="194"/>
      <c r="AB156" s="194"/>
      <c r="AC156" s="194"/>
      <c r="AD156" s="194"/>
    </row>
    <row r="157" ht="15.75" customHeight="1">
      <c r="A157" s="194"/>
      <c r="B157" s="194"/>
      <c r="C157" s="194"/>
      <c r="D157" s="391"/>
      <c r="J157" s="392"/>
      <c r="K157" s="393"/>
      <c r="L157" s="22"/>
      <c r="M157" s="393"/>
      <c r="N157" s="22"/>
      <c r="O157" s="394"/>
      <c r="P157" s="22"/>
      <c r="Q157" s="393"/>
      <c r="R157" s="22"/>
      <c r="S157" s="22"/>
      <c r="T157" s="22"/>
      <c r="U157" s="22"/>
      <c r="V157" s="156"/>
      <c r="W157" s="194"/>
      <c r="X157" s="194"/>
      <c r="Y157" s="194"/>
      <c r="Z157" s="194"/>
      <c r="AA157" s="194"/>
      <c r="AB157" s="194"/>
      <c r="AC157" s="194"/>
      <c r="AD157" s="194"/>
    </row>
    <row r="158" ht="15.75" customHeight="1">
      <c r="A158" s="194"/>
      <c r="B158" s="194"/>
      <c r="C158" s="194"/>
      <c r="D158" s="395"/>
      <c r="E158" s="22"/>
      <c r="F158" s="22"/>
      <c r="G158" s="22"/>
      <c r="H158" s="22"/>
      <c r="I158" s="22"/>
      <c r="J158" s="396"/>
      <c r="K158" s="397"/>
      <c r="L158" s="22"/>
      <c r="M158" s="397"/>
      <c r="N158" s="22"/>
      <c r="O158" s="398"/>
      <c r="P158" s="22"/>
      <c r="Q158" s="397"/>
      <c r="R158" s="22"/>
      <c r="S158" s="22"/>
      <c r="T158" s="22"/>
      <c r="U158" s="22"/>
      <c r="V158" s="156"/>
      <c r="W158" s="194"/>
      <c r="X158" s="194"/>
      <c r="Y158" s="194"/>
      <c r="Z158" s="194"/>
      <c r="AA158" s="194"/>
      <c r="AB158" s="194"/>
      <c r="AC158" s="194"/>
      <c r="AD158" s="194"/>
    </row>
    <row r="159" ht="15.75" customHeight="1">
      <c r="A159" s="194"/>
      <c r="B159" s="194"/>
      <c r="C159" s="194"/>
      <c r="D159" s="391"/>
      <c r="J159" s="392"/>
      <c r="K159" s="393"/>
      <c r="L159" s="22"/>
      <c r="M159" s="393"/>
      <c r="N159" s="22"/>
      <c r="O159" s="394"/>
      <c r="P159" s="22"/>
      <c r="Q159" s="393"/>
      <c r="R159" s="22"/>
      <c r="S159" s="22"/>
      <c r="T159" s="22"/>
      <c r="U159" s="22"/>
      <c r="V159" s="156"/>
      <c r="W159" s="194"/>
      <c r="X159" s="194"/>
      <c r="Y159" s="194"/>
      <c r="Z159" s="194"/>
      <c r="AA159" s="194"/>
      <c r="AB159" s="194"/>
      <c r="AC159" s="194"/>
      <c r="AD159" s="194"/>
    </row>
    <row r="160" ht="15.75" customHeight="1">
      <c r="A160" s="194"/>
      <c r="B160" s="194"/>
      <c r="C160" s="194"/>
      <c r="D160" s="395"/>
      <c r="E160" s="22"/>
      <c r="F160" s="22"/>
      <c r="G160" s="22"/>
      <c r="H160" s="22"/>
      <c r="I160" s="22"/>
      <c r="J160" s="396"/>
      <c r="K160" s="397"/>
      <c r="L160" s="22"/>
      <c r="M160" s="397"/>
      <c r="N160" s="22"/>
      <c r="O160" s="398"/>
      <c r="P160" s="22"/>
      <c r="Q160" s="397"/>
      <c r="R160" s="22"/>
      <c r="S160" s="22"/>
      <c r="T160" s="22"/>
      <c r="U160" s="22"/>
      <c r="V160" s="156"/>
      <c r="W160" s="194"/>
      <c r="X160" s="194"/>
      <c r="Y160" s="194"/>
      <c r="Z160" s="194"/>
      <c r="AA160" s="194"/>
      <c r="AB160" s="194"/>
      <c r="AC160" s="194"/>
      <c r="AD160" s="194"/>
    </row>
    <row r="161" ht="15.75" customHeight="1">
      <c r="A161" s="194"/>
      <c r="B161" s="194"/>
      <c r="C161" s="194"/>
      <c r="D161" s="391"/>
      <c r="J161" s="392"/>
      <c r="K161" s="393"/>
      <c r="L161" s="22"/>
      <c r="M161" s="393"/>
      <c r="N161" s="22"/>
      <c r="O161" s="394"/>
      <c r="P161" s="22"/>
      <c r="Q161" s="393"/>
      <c r="R161" s="22"/>
      <c r="S161" s="22"/>
      <c r="T161" s="22"/>
      <c r="U161" s="22"/>
      <c r="V161" s="156"/>
      <c r="W161" s="194"/>
      <c r="X161" s="194"/>
      <c r="Y161" s="194"/>
      <c r="Z161" s="194"/>
      <c r="AA161" s="194"/>
      <c r="AB161" s="194"/>
      <c r="AC161" s="194"/>
      <c r="AD161" s="194"/>
    </row>
    <row r="162" ht="15.75" customHeight="1">
      <c r="A162" s="194"/>
      <c r="B162" s="194"/>
      <c r="C162" s="194"/>
      <c r="D162" s="395"/>
      <c r="E162" s="22"/>
      <c r="F162" s="22"/>
      <c r="G162" s="22"/>
      <c r="H162" s="22"/>
      <c r="I162" s="22"/>
      <c r="J162" s="396"/>
      <c r="K162" s="397"/>
      <c r="L162" s="22"/>
      <c r="M162" s="397"/>
      <c r="N162" s="22"/>
      <c r="O162" s="398"/>
      <c r="P162" s="22"/>
      <c r="Q162" s="397"/>
      <c r="R162" s="22"/>
      <c r="S162" s="22"/>
      <c r="T162" s="22"/>
      <c r="U162" s="22"/>
      <c r="V162" s="156"/>
      <c r="W162" s="194"/>
      <c r="X162" s="194"/>
      <c r="Y162" s="194"/>
      <c r="Z162" s="194"/>
      <c r="AA162" s="194"/>
      <c r="AB162" s="194"/>
      <c r="AC162" s="194"/>
      <c r="AD162" s="194"/>
    </row>
    <row r="163" ht="15.75" customHeight="1">
      <c r="A163" s="194"/>
      <c r="B163" s="194"/>
      <c r="C163" s="194"/>
      <c r="D163" s="391"/>
      <c r="J163" s="392"/>
      <c r="K163" s="393"/>
      <c r="L163" s="22"/>
      <c r="M163" s="393"/>
      <c r="N163" s="22"/>
      <c r="O163" s="394"/>
      <c r="P163" s="22"/>
      <c r="Q163" s="393"/>
      <c r="R163" s="22"/>
      <c r="S163" s="22"/>
      <c r="T163" s="22"/>
      <c r="U163" s="22"/>
      <c r="V163" s="156"/>
      <c r="W163" s="194"/>
      <c r="X163" s="194"/>
      <c r="Y163" s="194"/>
      <c r="Z163" s="194"/>
      <c r="AA163" s="194"/>
      <c r="AB163" s="194"/>
      <c r="AC163" s="194"/>
      <c r="AD163" s="194"/>
    </row>
    <row r="164" ht="15.75" customHeight="1">
      <c r="A164" s="194"/>
      <c r="B164" s="194"/>
      <c r="C164" s="194"/>
      <c r="D164" s="395"/>
      <c r="E164" s="22"/>
      <c r="F164" s="22"/>
      <c r="G164" s="22"/>
      <c r="H164" s="22"/>
      <c r="I164" s="22"/>
      <c r="J164" s="396"/>
      <c r="K164" s="397"/>
      <c r="L164" s="22"/>
      <c r="M164" s="397"/>
      <c r="N164" s="22"/>
      <c r="O164" s="398"/>
      <c r="P164" s="22"/>
      <c r="Q164" s="397"/>
      <c r="R164" s="22"/>
      <c r="S164" s="22"/>
      <c r="T164" s="22"/>
      <c r="U164" s="22"/>
      <c r="V164" s="156"/>
      <c r="W164" s="194"/>
      <c r="X164" s="194"/>
      <c r="Y164" s="194"/>
      <c r="Z164" s="194"/>
      <c r="AA164" s="194"/>
      <c r="AB164" s="194"/>
      <c r="AC164" s="194"/>
      <c r="AD164" s="194"/>
    </row>
    <row r="165" ht="15.75" customHeight="1">
      <c r="A165" s="194"/>
      <c r="B165" s="194"/>
      <c r="C165" s="194"/>
      <c r="D165" s="391"/>
      <c r="J165" s="392"/>
      <c r="K165" s="393"/>
      <c r="L165" s="22"/>
      <c r="M165" s="393"/>
      <c r="N165" s="22"/>
      <c r="O165" s="394"/>
      <c r="P165" s="22"/>
      <c r="Q165" s="393"/>
      <c r="R165" s="22"/>
      <c r="S165" s="22"/>
      <c r="T165" s="22"/>
      <c r="U165" s="22"/>
      <c r="V165" s="156"/>
      <c r="W165" s="194"/>
      <c r="X165" s="194"/>
      <c r="Y165" s="194"/>
      <c r="Z165" s="194"/>
      <c r="AA165" s="194"/>
      <c r="AB165" s="194"/>
      <c r="AC165" s="194"/>
      <c r="AD165" s="194"/>
    </row>
    <row r="166" ht="15.75" customHeight="1">
      <c r="A166" s="194"/>
      <c r="B166" s="194"/>
      <c r="C166" s="194"/>
      <c r="D166" s="395"/>
      <c r="E166" s="22"/>
      <c r="F166" s="22"/>
      <c r="G166" s="22"/>
      <c r="H166" s="22"/>
      <c r="I166" s="22"/>
      <c r="J166" s="396"/>
      <c r="K166" s="397"/>
      <c r="L166" s="22"/>
      <c r="M166" s="397"/>
      <c r="N166" s="22"/>
      <c r="O166" s="398"/>
      <c r="P166" s="22"/>
      <c r="Q166" s="397"/>
      <c r="R166" s="22"/>
      <c r="S166" s="22"/>
      <c r="T166" s="22"/>
      <c r="U166" s="22"/>
      <c r="V166" s="156"/>
      <c r="W166" s="194"/>
      <c r="X166" s="194"/>
      <c r="Y166" s="194"/>
      <c r="Z166" s="194"/>
      <c r="AA166" s="194"/>
      <c r="AB166" s="194"/>
      <c r="AC166" s="194"/>
      <c r="AD166" s="194"/>
    </row>
    <row r="167" ht="15.75" customHeight="1">
      <c r="A167" s="194"/>
      <c r="B167" s="194"/>
      <c r="C167" s="194"/>
      <c r="D167" s="391"/>
      <c r="J167" s="392"/>
      <c r="K167" s="393"/>
      <c r="L167" s="22"/>
      <c r="M167" s="393"/>
      <c r="N167" s="22"/>
      <c r="O167" s="394"/>
      <c r="P167" s="22"/>
      <c r="Q167" s="393"/>
      <c r="R167" s="22"/>
      <c r="S167" s="22"/>
      <c r="T167" s="22"/>
      <c r="U167" s="22"/>
      <c r="V167" s="156"/>
      <c r="W167" s="194"/>
      <c r="X167" s="194"/>
      <c r="Y167" s="194"/>
      <c r="Z167" s="194"/>
      <c r="AA167" s="194"/>
      <c r="AB167" s="194"/>
      <c r="AC167" s="194"/>
      <c r="AD167" s="194"/>
    </row>
    <row r="168" ht="15.75" customHeight="1">
      <c r="A168" s="194"/>
      <c r="B168" s="194"/>
      <c r="C168" s="194"/>
      <c r="D168" s="395"/>
      <c r="E168" s="22"/>
      <c r="F168" s="22"/>
      <c r="G168" s="22"/>
      <c r="H168" s="22"/>
      <c r="I168" s="22"/>
      <c r="J168" s="396"/>
      <c r="K168" s="397"/>
      <c r="L168" s="22"/>
      <c r="M168" s="397"/>
      <c r="N168" s="22"/>
      <c r="O168" s="398"/>
      <c r="P168" s="22"/>
      <c r="Q168" s="397"/>
      <c r="R168" s="22"/>
      <c r="S168" s="22"/>
      <c r="T168" s="22"/>
      <c r="U168" s="22"/>
      <c r="V168" s="156"/>
      <c r="W168" s="194"/>
      <c r="X168" s="194"/>
      <c r="Y168" s="194"/>
      <c r="Z168" s="194"/>
      <c r="AA168" s="194"/>
      <c r="AB168" s="194"/>
      <c r="AC168" s="194"/>
      <c r="AD168" s="194"/>
    </row>
    <row r="169" ht="15.75" customHeight="1">
      <c r="A169" s="194"/>
      <c r="B169" s="194"/>
      <c r="C169" s="194"/>
      <c r="D169" s="391"/>
      <c r="J169" s="392"/>
      <c r="K169" s="393"/>
      <c r="L169" s="22"/>
      <c r="M169" s="393"/>
      <c r="N169" s="22"/>
      <c r="O169" s="394"/>
      <c r="P169" s="22"/>
      <c r="Q169" s="393"/>
      <c r="R169" s="22"/>
      <c r="S169" s="22"/>
      <c r="T169" s="22"/>
      <c r="U169" s="22"/>
      <c r="V169" s="156"/>
      <c r="W169" s="194"/>
      <c r="X169" s="194"/>
      <c r="Y169" s="194"/>
      <c r="Z169" s="194"/>
      <c r="AA169" s="194"/>
      <c r="AB169" s="194"/>
      <c r="AC169" s="194"/>
      <c r="AD169" s="194"/>
    </row>
    <row r="170" ht="15.75" customHeight="1">
      <c r="A170" s="194"/>
      <c r="B170" s="194"/>
      <c r="C170" s="194"/>
      <c r="D170" s="395"/>
      <c r="E170" s="22"/>
      <c r="F170" s="22"/>
      <c r="G170" s="22"/>
      <c r="H170" s="22"/>
      <c r="I170" s="22"/>
      <c r="J170" s="396"/>
      <c r="K170" s="397"/>
      <c r="L170" s="22"/>
      <c r="M170" s="397"/>
      <c r="N170" s="22"/>
      <c r="O170" s="398"/>
      <c r="P170" s="22"/>
      <c r="Q170" s="397"/>
      <c r="R170" s="22"/>
      <c r="S170" s="22"/>
      <c r="T170" s="22"/>
      <c r="U170" s="22"/>
      <c r="V170" s="156"/>
      <c r="W170" s="194"/>
      <c r="X170" s="194"/>
      <c r="Y170" s="194"/>
      <c r="Z170" s="194"/>
      <c r="AA170" s="194"/>
      <c r="AB170" s="194"/>
      <c r="AC170" s="194"/>
      <c r="AD170" s="194"/>
    </row>
    <row r="171" ht="15.75" customHeight="1">
      <c r="A171" s="194"/>
      <c r="B171" s="194"/>
      <c r="C171" s="194"/>
      <c r="D171" s="391"/>
      <c r="J171" s="392"/>
      <c r="K171" s="393"/>
      <c r="L171" s="22"/>
      <c r="M171" s="393"/>
      <c r="N171" s="22"/>
      <c r="O171" s="394"/>
      <c r="P171" s="22"/>
      <c r="Q171" s="393"/>
      <c r="R171" s="22"/>
      <c r="S171" s="22"/>
      <c r="T171" s="22"/>
      <c r="U171" s="22"/>
      <c r="V171" s="156"/>
      <c r="W171" s="194"/>
      <c r="X171" s="194"/>
      <c r="Y171" s="194"/>
      <c r="Z171" s="194"/>
      <c r="AA171" s="194"/>
      <c r="AB171" s="194"/>
      <c r="AC171" s="194"/>
      <c r="AD171" s="194"/>
    </row>
    <row r="172" ht="15.75" customHeight="1">
      <c r="A172" s="194"/>
      <c r="B172" s="194"/>
      <c r="C172" s="194"/>
      <c r="D172" s="395"/>
      <c r="E172" s="22"/>
      <c r="F172" s="22"/>
      <c r="G172" s="22"/>
      <c r="H172" s="22"/>
      <c r="I172" s="22"/>
      <c r="J172" s="396"/>
      <c r="K172" s="397"/>
      <c r="L172" s="22"/>
      <c r="M172" s="397"/>
      <c r="N172" s="22"/>
      <c r="O172" s="398"/>
      <c r="P172" s="22"/>
      <c r="Q172" s="397"/>
      <c r="R172" s="22"/>
      <c r="S172" s="22"/>
      <c r="T172" s="22"/>
      <c r="U172" s="22"/>
      <c r="V172" s="156"/>
      <c r="W172" s="194"/>
      <c r="X172" s="194"/>
      <c r="Y172" s="194"/>
      <c r="Z172" s="194"/>
      <c r="AA172" s="194"/>
      <c r="AB172" s="194"/>
      <c r="AC172" s="194"/>
      <c r="AD172" s="194"/>
    </row>
    <row r="173" ht="15.75" customHeight="1">
      <c r="A173" s="194"/>
      <c r="B173" s="194"/>
      <c r="C173" s="194"/>
      <c r="D173" s="391"/>
      <c r="J173" s="392"/>
      <c r="K173" s="393"/>
      <c r="L173" s="22"/>
      <c r="M173" s="393"/>
      <c r="N173" s="22"/>
      <c r="O173" s="394"/>
      <c r="P173" s="22"/>
      <c r="Q173" s="393"/>
      <c r="R173" s="22"/>
      <c r="S173" s="22"/>
      <c r="T173" s="22"/>
      <c r="U173" s="22"/>
      <c r="V173" s="156"/>
      <c r="AA173" s="194"/>
      <c r="AB173" s="194"/>
      <c r="AC173" s="194"/>
      <c r="AD173" s="194"/>
    </row>
    <row r="174" ht="15.75" customHeight="1">
      <c r="A174" s="194"/>
      <c r="B174" s="194"/>
      <c r="C174" s="194"/>
      <c r="D174" s="395"/>
      <c r="E174" s="22"/>
      <c r="F174" s="22"/>
      <c r="G174" s="22"/>
      <c r="H174" s="22"/>
      <c r="I174" s="22"/>
      <c r="J174" s="396"/>
      <c r="K174" s="397"/>
      <c r="L174" s="22"/>
      <c r="M174" s="397"/>
      <c r="N174" s="22"/>
      <c r="O174" s="398"/>
      <c r="P174" s="22"/>
      <c r="Q174" s="397"/>
      <c r="R174" s="22"/>
      <c r="S174" s="22"/>
      <c r="T174" s="22"/>
      <c r="U174" s="22"/>
      <c r="V174" s="156"/>
      <c r="AA174" s="194"/>
      <c r="AB174" s="194"/>
      <c r="AC174" s="194"/>
      <c r="AD174" s="194"/>
    </row>
    <row r="175" ht="15.75" customHeight="1">
      <c r="A175" s="194"/>
      <c r="B175" s="194"/>
      <c r="C175" s="194"/>
      <c r="D175" s="391"/>
      <c r="J175" s="392"/>
      <c r="K175" s="393"/>
      <c r="L175" s="22"/>
      <c r="M175" s="393"/>
      <c r="N175" s="22"/>
      <c r="O175" s="394"/>
      <c r="P175" s="22"/>
      <c r="Q175" s="393"/>
      <c r="R175" s="22"/>
      <c r="S175" s="22"/>
      <c r="T175" s="22"/>
      <c r="U175" s="22"/>
      <c r="V175" s="156"/>
      <c r="AA175" s="194"/>
      <c r="AB175" s="194"/>
      <c r="AC175" s="194"/>
      <c r="AD175" s="194"/>
    </row>
    <row r="176" ht="15.75" customHeight="1">
      <c r="A176" s="194"/>
      <c r="B176" s="194"/>
      <c r="C176" s="194"/>
      <c r="D176" s="395"/>
      <c r="E176" s="22"/>
      <c r="F176" s="22"/>
      <c r="G176" s="22"/>
      <c r="H176" s="22"/>
      <c r="I176" s="22"/>
      <c r="J176" s="396"/>
      <c r="K176" s="397"/>
      <c r="L176" s="22"/>
      <c r="M176" s="397"/>
      <c r="N176" s="22"/>
      <c r="O176" s="398"/>
      <c r="P176" s="22"/>
      <c r="Q176" s="397"/>
      <c r="R176" s="22"/>
      <c r="S176" s="22"/>
      <c r="T176" s="22"/>
      <c r="U176" s="22"/>
      <c r="V176" s="156"/>
      <c r="AA176" s="194"/>
      <c r="AB176" s="194"/>
      <c r="AC176" s="194"/>
      <c r="AD176" s="194"/>
    </row>
    <row r="177" ht="15.75" customHeight="1">
      <c r="A177" s="194"/>
      <c r="B177" s="194"/>
      <c r="C177" s="194"/>
      <c r="D177" s="391"/>
      <c r="J177" s="392"/>
      <c r="K177" s="393"/>
      <c r="L177" s="22"/>
      <c r="M177" s="393"/>
      <c r="N177" s="22"/>
      <c r="O177" s="394"/>
      <c r="P177" s="22"/>
      <c r="Q177" s="393"/>
      <c r="R177" s="22"/>
      <c r="S177" s="22"/>
      <c r="T177" s="22"/>
      <c r="U177" s="22"/>
      <c r="V177" s="156"/>
      <c r="AA177" s="194"/>
      <c r="AB177" s="194"/>
      <c r="AC177" s="194"/>
      <c r="AD177" s="194"/>
    </row>
    <row r="178" ht="15.75" customHeight="1">
      <c r="A178" s="194"/>
      <c r="B178" s="194"/>
      <c r="C178" s="194"/>
      <c r="D178" s="395"/>
      <c r="E178" s="22"/>
      <c r="F178" s="22"/>
      <c r="G178" s="22"/>
      <c r="H178" s="22"/>
      <c r="I178" s="22"/>
      <c r="J178" s="396"/>
      <c r="K178" s="397"/>
      <c r="L178" s="22"/>
      <c r="M178" s="397"/>
      <c r="N178" s="22"/>
      <c r="O178" s="398"/>
      <c r="P178" s="22"/>
      <c r="Q178" s="397"/>
      <c r="R178" s="22"/>
      <c r="S178" s="22"/>
      <c r="T178" s="22"/>
      <c r="U178" s="22"/>
      <c r="V178" s="156"/>
      <c r="AA178" s="194"/>
      <c r="AB178" s="194"/>
      <c r="AC178" s="194"/>
      <c r="AD178" s="194"/>
    </row>
    <row r="179" ht="15.75" customHeight="1">
      <c r="A179" s="194"/>
      <c r="B179" s="194"/>
      <c r="C179" s="194"/>
      <c r="D179" s="391"/>
      <c r="J179" s="392"/>
      <c r="K179" s="393"/>
      <c r="L179" s="22"/>
      <c r="M179" s="393"/>
      <c r="N179" s="22"/>
      <c r="O179" s="394"/>
      <c r="P179" s="22"/>
      <c r="Q179" s="393"/>
      <c r="R179" s="22"/>
      <c r="S179" s="22"/>
      <c r="T179" s="22"/>
      <c r="U179" s="22"/>
      <c r="V179" s="156"/>
      <c r="AA179" s="194"/>
      <c r="AB179" s="194"/>
      <c r="AC179" s="194"/>
      <c r="AD179" s="194"/>
    </row>
    <row r="180" ht="15.75" customHeight="1">
      <c r="A180" s="194"/>
      <c r="B180" s="194"/>
      <c r="C180" s="194"/>
      <c r="D180" s="395"/>
      <c r="E180" s="22"/>
      <c r="F180" s="22"/>
      <c r="G180" s="22"/>
      <c r="H180" s="22"/>
      <c r="I180" s="22"/>
      <c r="J180" s="396"/>
      <c r="K180" s="397"/>
      <c r="L180" s="22"/>
      <c r="M180" s="397"/>
      <c r="N180" s="22"/>
      <c r="O180" s="398"/>
      <c r="P180" s="22"/>
      <c r="Q180" s="397"/>
      <c r="R180" s="22"/>
      <c r="S180" s="22"/>
      <c r="T180" s="22"/>
      <c r="U180" s="22"/>
      <c r="V180" s="156"/>
      <c r="AA180" s="194"/>
      <c r="AB180" s="194"/>
      <c r="AC180" s="194"/>
      <c r="AD180" s="194"/>
    </row>
    <row r="181" ht="15.75" customHeight="1">
      <c r="A181" s="194"/>
      <c r="B181" s="194"/>
      <c r="C181" s="194"/>
      <c r="D181" s="391"/>
      <c r="J181" s="392"/>
      <c r="K181" s="393"/>
      <c r="L181" s="22"/>
      <c r="M181" s="393"/>
      <c r="N181" s="22"/>
      <c r="O181" s="394"/>
      <c r="P181" s="22"/>
      <c r="Q181" s="393"/>
      <c r="R181" s="22"/>
      <c r="S181" s="22"/>
      <c r="T181" s="22"/>
      <c r="U181" s="22"/>
      <c r="V181" s="156"/>
      <c r="AA181" s="194"/>
      <c r="AB181" s="194"/>
      <c r="AC181" s="194"/>
      <c r="AD181" s="194"/>
    </row>
    <row r="182" ht="15.75" customHeight="1">
      <c r="A182" s="194"/>
      <c r="B182" s="194"/>
      <c r="C182" s="194"/>
      <c r="D182" s="395"/>
      <c r="E182" s="22"/>
      <c r="F182" s="22"/>
      <c r="G182" s="22"/>
      <c r="H182" s="22"/>
      <c r="I182" s="22"/>
      <c r="J182" s="396"/>
      <c r="K182" s="397"/>
      <c r="L182" s="22"/>
      <c r="M182" s="397"/>
      <c r="N182" s="22"/>
      <c r="O182" s="398"/>
      <c r="P182" s="22"/>
      <c r="Q182" s="397"/>
      <c r="R182" s="22"/>
      <c r="S182" s="22"/>
      <c r="T182" s="22"/>
      <c r="U182" s="22"/>
      <c r="V182" s="156"/>
      <c r="AA182" s="194"/>
      <c r="AB182" s="194"/>
      <c r="AC182" s="194"/>
      <c r="AD182" s="194"/>
    </row>
    <row r="183" ht="15.75" customHeight="1">
      <c r="A183" s="194"/>
      <c r="B183" s="194"/>
      <c r="C183" s="194"/>
      <c r="D183" s="391"/>
      <c r="J183" s="392"/>
      <c r="K183" s="393"/>
      <c r="L183" s="22"/>
      <c r="M183" s="393"/>
      <c r="N183" s="22"/>
      <c r="O183" s="394"/>
      <c r="P183" s="22"/>
      <c r="Q183" s="393"/>
      <c r="R183" s="22"/>
      <c r="S183" s="22"/>
      <c r="T183" s="22"/>
      <c r="U183" s="22"/>
      <c r="V183" s="156"/>
      <c r="AA183" s="194"/>
      <c r="AB183" s="194"/>
      <c r="AC183" s="194"/>
      <c r="AD183" s="194"/>
    </row>
    <row r="184" ht="15.75" customHeight="1">
      <c r="A184" s="194"/>
      <c r="B184" s="194"/>
      <c r="C184" s="194"/>
      <c r="D184" s="395"/>
      <c r="E184" s="22"/>
      <c r="F184" s="22"/>
      <c r="G184" s="22"/>
      <c r="H184" s="22"/>
      <c r="I184" s="22"/>
      <c r="J184" s="396"/>
      <c r="K184" s="397"/>
      <c r="L184" s="22"/>
      <c r="M184" s="397"/>
      <c r="N184" s="22"/>
      <c r="O184" s="398"/>
      <c r="P184" s="22"/>
      <c r="Q184" s="397"/>
      <c r="R184" s="22"/>
      <c r="S184" s="22"/>
      <c r="T184" s="22"/>
      <c r="U184" s="22"/>
      <c r="V184" s="156"/>
      <c r="AA184" s="194"/>
      <c r="AB184" s="194"/>
      <c r="AC184" s="194"/>
      <c r="AD184" s="194"/>
    </row>
    <row r="185" ht="15.75" customHeight="1">
      <c r="A185" s="194"/>
      <c r="B185" s="194"/>
      <c r="C185" s="194"/>
      <c r="D185" s="391"/>
      <c r="J185" s="392"/>
      <c r="K185" s="393"/>
      <c r="L185" s="22"/>
      <c r="M185" s="393"/>
      <c r="N185" s="22"/>
      <c r="O185" s="394"/>
      <c r="P185" s="22"/>
      <c r="Q185" s="393"/>
      <c r="R185" s="22"/>
      <c r="S185" s="22"/>
      <c r="T185" s="22"/>
      <c r="U185" s="22"/>
      <c r="V185" s="156"/>
      <c r="AA185" s="194"/>
      <c r="AB185" s="194"/>
      <c r="AC185" s="194"/>
      <c r="AD185" s="194"/>
    </row>
    <row r="186" ht="15.75" customHeight="1">
      <c r="A186" s="194"/>
      <c r="B186" s="194"/>
      <c r="C186" s="194"/>
      <c r="D186" s="395"/>
      <c r="E186" s="22"/>
      <c r="F186" s="22"/>
      <c r="G186" s="22"/>
      <c r="H186" s="22"/>
      <c r="I186" s="22"/>
      <c r="J186" s="396"/>
      <c r="K186" s="397"/>
      <c r="L186" s="22"/>
      <c r="M186" s="397"/>
      <c r="N186" s="22"/>
      <c r="O186" s="398"/>
      <c r="P186" s="22"/>
      <c r="Q186" s="397"/>
      <c r="R186" s="22"/>
      <c r="S186" s="22"/>
      <c r="T186" s="22"/>
      <c r="U186" s="22"/>
      <c r="V186" s="156"/>
      <c r="AA186" s="194"/>
      <c r="AB186" s="194"/>
      <c r="AC186" s="194"/>
      <c r="AD186" s="194"/>
    </row>
    <row r="187" ht="15.75" customHeight="1">
      <c r="A187" s="194"/>
      <c r="B187" s="194"/>
      <c r="C187" s="194"/>
      <c r="D187" s="391"/>
      <c r="J187" s="392"/>
      <c r="K187" s="393"/>
      <c r="L187" s="22"/>
      <c r="M187" s="393"/>
      <c r="N187" s="22"/>
      <c r="O187" s="394"/>
      <c r="P187" s="22"/>
      <c r="Q187" s="393"/>
      <c r="R187" s="22"/>
      <c r="S187" s="22"/>
      <c r="T187" s="22"/>
      <c r="U187" s="22"/>
      <c r="V187" s="156"/>
      <c r="AA187" s="194"/>
      <c r="AB187" s="194"/>
      <c r="AC187" s="194"/>
      <c r="AD187" s="194"/>
    </row>
    <row r="188" ht="15.75" customHeight="1">
      <c r="A188" s="194"/>
      <c r="B188" s="194"/>
      <c r="C188" s="194"/>
      <c r="D188" s="395"/>
      <c r="E188" s="22"/>
      <c r="F188" s="22"/>
      <c r="G188" s="22"/>
      <c r="H188" s="22"/>
      <c r="I188" s="22"/>
      <c r="J188" s="396"/>
      <c r="K188" s="397"/>
      <c r="L188" s="22"/>
      <c r="M188" s="397"/>
      <c r="N188" s="22"/>
      <c r="O188" s="398"/>
      <c r="P188" s="22"/>
      <c r="Q188" s="397"/>
      <c r="R188" s="22"/>
      <c r="S188" s="22"/>
      <c r="T188" s="22"/>
      <c r="U188" s="22"/>
      <c r="V188" s="156"/>
      <c r="W188" s="194"/>
      <c r="X188" s="194"/>
      <c r="Y188" s="194"/>
      <c r="Z188" s="194"/>
      <c r="AA188" s="194"/>
      <c r="AB188" s="194"/>
      <c r="AC188" s="194"/>
      <c r="AD188" s="194"/>
    </row>
    <row r="189" ht="15.75" customHeight="1">
      <c r="A189" s="194"/>
      <c r="B189" s="194"/>
      <c r="C189" s="194"/>
      <c r="D189" s="391"/>
      <c r="J189" s="392"/>
      <c r="K189" s="393"/>
      <c r="L189" s="22"/>
      <c r="M189" s="393"/>
      <c r="N189" s="22"/>
      <c r="O189" s="394"/>
      <c r="P189" s="22"/>
      <c r="Q189" s="393"/>
      <c r="R189" s="22"/>
      <c r="S189" s="22"/>
      <c r="T189" s="22"/>
      <c r="U189" s="22"/>
      <c r="V189" s="156"/>
      <c r="W189" s="194"/>
      <c r="X189" s="194"/>
      <c r="Y189" s="194"/>
      <c r="Z189" s="194"/>
      <c r="AA189" s="194"/>
      <c r="AB189" s="194"/>
      <c r="AC189" s="194"/>
      <c r="AD189" s="194"/>
    </row>
    <row r="190" ht="15.75" customHeight="1">
      <c r="A190" s="194"/>
      <c r="B190" s="194"/>
      <c r="C190" s="194"/>
      <c r="D190" s="395"/>
      <c r="E190" s="22"/>
      <c r="F190" s="22"/>
      <c r="G190" s="22"/>
      <c r="H190" s="22"/>
      <c r="I190" s="22"/>
      <c r="J190" s="396"/>
      <c r="K190" s="397"/>
      <c r="L190" s="22"/>
      <c r="M190" s="397"/>
      <c r="N190" s="22"/>
      <c r="O190" s="398"/>
      <c r="P190" s="22"/>
      <c r="Q190" s="397"/>
      <c r="R190" s="22"/>
      <c r="S190" s="22"/>
      <c r="T190" s="22"/>
      <c r="U190" s="22"/>
      <c r="V190" s="156"/>
      <c r="W190" s="194"/>
      <c r="X190" s="194"/>
      <c r="Y190" s="194"/>
      <c r="Z190" s="194"/>
      <c r="AA190" s="194"/>
      <c r="AB190" s="194"/>
      <c r="AC190" s="194"/>
      <c r="AD190" s="194"/>
    </row>
    <row r="191" ht="15.75" customHeight="1">
      <c r="A191" s="194"/>
      <c r="B191" s="194"/>
      <c r="C191" s="194"/>
      <c r="D191" s="391"/>
      <c r="J191" s="392"/>
      <c r="K191" s="393"/>
      <c r="L191" s="22"/>
      <c r="M191" s="393"/>
      <c r="N191" s="22"/>
      <c r="O191" s="394"/>
      <c r="P191" s="22"/>
      <c r="Q191" s="393"/>
      <c r="R191" s="22"/>
      <c r="S191" s="22"/>
      <c r="T191" s="22"/>
      <c r="U191" s="22"/>
      <c r="V191" s="156"/>
      <c r="W191" s="194"/>
      <c r="X191" s="194"/>
      <c r="Y191" s="194"/>
      <c r="Z191" s="194"/>
      <c r="AA191" s="194"/>
      <c r="AB191" s="194"/>
      <c r="AC191" s="194"/>
      <c r="AD191" s="194"/>
    </row>
    <row r="192" ht="15.75" customHeight="1">
      <c r="A192" s="194"/>
      <c r="B192" s="194"/>
      <c r="C192" s="194"/>
      <c r="D192" s="395"/>
      <c r="E192" s="22"/>
      <c r="F192" s="22"/>
      <c r="G192" s="22"/>
      <c r="H192" s="22"/>
      <c r="I192" s="22"/>
      <c r="J192" s="396"/>
      <c r="K192" s="397"/>
      <c r="L192" s="22"/>
      <c r="M192" s="397"/>
      <c r="N192" s="22"/>
      <c r="O192" s="398"/>
      <c r="P192" s="22"/>
      <c r="Q192" s="397"/>
      <c r="R192" s="22"/>
      <c r="S192" s="22"/>
      <c r="T192" s="22"/>
      <c r="U192" s="22"/>
      <c r="V192" s="156"/>
      <c r="W192" s="194"/>
      <c r="X192" s="194"/>
      <c r="Y192" s="194"/>
      <c r="Z192" s="194"/>
      <c r="AA192" s="194"/>
      <c r="AB192" s="194"/>
      <c r="AC192" s="194"/>
      <c r="AD192" s="194"/>
    </row>
    <row r="193" ht="15.75" customHeight="1">
      <c r="A193" s="194"/>
      <c r="B193" s="194"/>
      <c r="C193" s="194"/>
      <c r="D193" s="391"/>
      <c r="J193" s="392"/>
      <c r="K193" s="393"/>
      <c r="L193" s="22"/>
      <c r="M193" s="393"/>
      <c r="N193" s="22"/>
      <c r="O193" s="394"/>
      <c r="P193" s="22"/>
      <c r="Q193" s="393"/>
      <c r="R193" s="22"/>
      <c r="S193" s="22"/>
      <c r="T193" s="22"/>
      <c r="U193" s="22"/>
      <c r="V193" s="156"/>
      <c r="W193" s="194"/>
      <c r="X193" s="194"/>
      <c r="Y193" s="194"/>
      <c r="Z193" s="194"/>
      <c r="AA193" s="194"/>
      <c r="AB193" s="194"/>
      <c r="AC193" s="194"/>
      <c r="AD193" s="194"/>
    </row>
    <row r="194" ht="15.75" customHeight="1">
      <c r="A194" s="194"/>
      <c r="B194" s="194"/>
      <c r="C194" s="194"/>
      <c r="D194" s="395"/>
      <c r="E194" s="22"/>
      <c r="F194" s="22"/>
      <c r="G194" s="22"/>
      <c r="H194" s="22"/>
      <c r="I194" s="22"/>
      <c r="J194" s="396"/>
      <c r="K194" s="397"/>
      <c r="L194" s="22"/>
      <c r="M194" s="397"/>
      <c r="N194" s="22"/>
      <c r="O194" s="398"/>
      <c r="P194" s="22"/>
      <c r="Q194" s="397"/>
      <c r="R194" s="22"/>
      <c r="S194" s="22"/>
      <c r="T194" s="22"/>
      <c r="U194" s="22"/>
      <c r="V194" s="156"/>
      <c r="W194" s="194"/>
      <c r="X194" s="194"/>
      <c r="Y194" s="194"/>
      <c r="Z194" s="194"/>
      <c r="AA194" s="194"/>
      <c r="AB194" s="194"/>
      <c r="AC194" s="194"/>
      <c r="AD194" s="194"/>
    </row>
    <row r="195" ht="15.75" customHeight="1">
      <c r="A195" s="194"/>
      <c r="B195" s="194"/>
      <c r="C195" s="194"/>
      <c r="D195" s="391"/>
      <c r="J195" s="392"/>
      <c r="K195" s="393"/>
      <c r="L195" s="22"/>
      <c r="M195" s="393"/>
      <c r="N195" s="22"/>
      <c r="O195" s="394"/>
      <c r="P195" s="22"/>
      <c r="Q195" s="393"/>
      <c r="R195" s="22"/>
      <c r="S195" s="22"/>
      <c r="T195" s="22"/>
      <c r="U195" s="22"/>
      <c r="V195" s="156"/>
      <c r="W195" s="194"/>
      <c r="X195" s="194"/>
      <c r="Y195" s="194"/>
      <c r="Z195" s="194"/>
      <c r="AA195" s="194"/>
      <c r="AB195" s="194"/>
      <c r="AC195" s="194"/>
      <c r="AD195" s="194"/>
    </row>
    <row r="196" ht="15.75" customHeight="1">
      <c r="A196" s="194"/>
      <c r="B196" s="194"/>
      <c r="C196" s="194"/>
      <c r="D196" s="395"/>
      <c r="E196" s="22"/>
      <c r="F196" s="22"/>
      <c r="G196" s="22"/>
      <c r="H196" s="22"/>
      <c r="I196" s="22"/>
      <c r="J196" s="396"/>
      <c r="K196" s="397"/>
      <c r="L196" s="22"/>
      <c r="M196" s="397"/>
      <c r="N196" s="22"/>
      <c r="O196" s="398"/>
      <c r="P196" s="22"/>
      <c r="Q196" s="397"/>
      <c r="R196" s="22"/>
      <c r="S196" s="22"/>
      <c r="T196" s="22"/>
      <c r="U196" s="22"/>
      <c r="V196" s="156"/>
      <c r="W196" s="194"/>
      <c r="X196" s="194"/>
      <c r="Y196" s="194"/>
      <c r="Z196" s="194"/>
      <c r="AA196" s="194"/>
      <c r="AB196" s="194"/>
      <c r="AC196" s="194"/>
      <c r="AD196" s="194"/>
    </row>
    <row r="197" ht="15.75" customHeight="1">
      <c r="A197" s="194"/>
      <c r="B197" s="194"/>
      <c r="C197" s="194"/>
      <c r="D197" s="391"/>
      <c r="J197" s="392"/>
      <c r="K197" s="393"/>
      <c r="L197" s="22"/>
      <c r="M197" s="393"/>
      <c r="N197" s="22"/>
      <c r="O197" s="394"/>
      <c r="P197" s="22"/>
      <c r="Q197" s="393"/>
      <c r="R197" s="22"/>
      <c r="S197" s="22"/>
      <c r="T197" s="22"/>
      <c r="U197" s="22"/>
      <c r="V197" s="156"/>
      <c r="W197" s="194"/>
      <c r="X197" s="194"/>
      <c r="Y197" s="194"/>
      <c r="Z197" s="194"/>
      <c r="AA197" s="194"/>
      <c r="AB197" s="194"/>
      <c r="AC197" s="194"/>
      <c r="AD197" s="194"/>
    </row>
    <row r="198" ht="15.75" customHeight="1">
      <c r="A198" s="194"/>
      <c r="B198" s="194"/>
      <c r="C198" s="194"/>
      <c r="D198" s="395"/>
      <c r="E198" s="22"/>
      <c r="F198" s="22"/>
      <c r="G198" s="22"/>
      <c r="H198" s="22"/>
      <c r="I198" s="22"/>
      <c r="J198" s="396"/>
      <c r="K198" s="397"/>
      <c r="L198" s="22"/>
      <c r="M198" s="397"/>
      <c r="N198" s="22"/>
      <c r="O198" s="398"/>
      <c r="P198" s="22"/>
      <c r="Q198" s="397"/>
      <c r="R198" s="22"/>
      <c r="S198" s="22"/>
      <c r="T198" s="22"/>
      <c r="U198" s="22"/>
      <c r="V198" s="156"/>
      <c r="W198" s="194"/>
      <c r="X198" s="194"/>
      <c r="Y198" s="194"/>
      <c r="Z198" s="194"/>
      <c r="AA198" s="194"/>
      <c r="AB198" s="194"/>
      <c r="AC198" s="194"/>
      <c r="AD198" s="194"/>
    </row>
    <row r="199" ht="15.75" customHeight="1">
      <c r="A199" s="194"/>
      <c r="B199" s="194"/>
      <c r="C199" s="194"/>
      <c r="D199" s="391"/>
      <c r="J199" s="392"/>
      <c r="K199" s="393"/>
      <c r="L199" s="22"/>
      <c r="M199" s="393"/>
      <c r="N199" s="22"/>
      <c r="O199" s="394"/>
      <c r="P199" s="22"/>
      <c r="Q199" s="393"/>
      <c r="R199" s="22"/>
      <c r="S199" s="22"/>
      <c r="T199" s="22"/>
      <c r="U199" s="22"/>
      <c r="V199" s="156"/>
      <c r="W199" s="194"/>
      <c r="X199" s="194"/>
      <c r="Y199" s="194"/>
      <c r="Z199" s="194"/>
      <c r="AA199" s="194"/>
      <c r="AB199" s="194"/>
      <c r="AC199" s="194"/>
      <c r="AD199" s="194"/>
    </row>
    <row r="200" ht="15.75" customHeight="1">
      <c r="A200" s="194"/>
      <c r="B200" s="194"/>
      <c r="C200" s="194"/>
      <c r="D200" s="395"/>
      <c r="E200" s="22"/>
      <c r="F200" s="22"/>
      <c r="G200" s="22"/>
      <c r="H200" s="22"/>
      <c r="I200" s="22"/>
      <c r="J200" s="396"/>
      <c r="K200" s="397"/>
      <c r="L200" s="22"/>
      <c r="M200" s="397"/>
      <c r="N200" s="22"/>
      <c r="O200" s="398"/>
      <c r="P200" s="22"/>
      <c r="Q200" s="397"/>
      <c r="R200" s="22"/>
      <c r="S200" s="22"/>
      <c r="T200" s="22"/>
      <c r="U200" s="22"/>
      <c r="V200" s="156"/>
      <c r="W200" s="194"/>
      <c r="X200" s="194"/>
      <c r="Y200" s="194"/>
      <c r="Z200" s="194"/>
      <c r="AA200" s="194"/>
      <c r="AB200" s="194"/>
      <c r="AC200" s="194"/>
      <c r="AD200" s="194"/>
    </row>
    <row r="201" ht="15.75" customHeight="1">
      <c r="A201" s="194"/>
      <c r="B201" s="194"/>
      <c r="C201" s="194"/>
      <c r="D201" s="391"/>
      <c r="J201" s="392"/>
      <c r="K201" s="393"/>
      <c r="L201" s="22"/>
      <c r="M201" s="393"/>
      <c r="N201" s="22"/>
      <c r="O201" s="394"/>
      <c r="P201" s="22"/>
      <c r="Q201" s="393"/>
      <c r="R201" s="22"/>
      <c r="S201" s="22"/>
      <c r="T201" s="22"/>
      <c r="U201" s="22"/>
      <c r="V201" s="156"/>
      <c r="W201" s="194"/>
      <c r="X201" s="194"/>
      <c r="Y201" s="194"/>
      <c r="Z201" s="194"/>
      <c r="AA201" s="194"/>
      <c r="AB201" s="194"/>
      <c r="AC201" s="194"/>
      <c r="AD201" s="194"/>
    </row>
    <row r="202" ht="15.75" customHeight="1">
      <c r="A202" s="194"/>
      <c r="B202" s="194"/>
      <c r="C202" s="194"/>
      <c r="D202" s="395"/>
      <c r="E202" s="22"/>
      <c r="F202" s="22"/>
      <c r="G202" s="22"/>
      <c r="H202" s="22"/>
      <c r="I202" s="22"/>
      <c r="J202" s="396"/>
      <c r="K202" s="397"/>
      <c r="L202" s="22"/>
      <c r="M202" s="397"/>
      <c r="N202" s="22"/>
      <c r="O202" s="398"/>
      <c r="P202" s="22"/>
      <c r="Q202" s="397"/>
      <c r="R202" s="22"/>
      <c r="S202" s="22"/>
      <c r="T202" s="22"/>
      <c r="U202" s="22"/>
      <c r="V202" s="156"/>
      <c r="W202" s="194"/>
      <c r="X202" s="194"/>
      <c r="Y202" s="194"/>
      <c r="Z202" s="194"/>
      <c r="AA202" s="194"/>
      <c r="AB202" s="194"/>
      <c r="AC202" s="194"/>
      <c r="AD202" s="194"/>
    </row>
    <row r="203" ht="15.75" customHeight="1">
      <c r="A203" s="194"/>
      <c r="B203" s="194"/>
      <c r="C203" s="194"/>
      <c r="D203" s="391"/>
      <c r="J203" s="392"/>
      <c r="K203" s="393"/>
      <c r="L203" s="22"/>
      <c r="M203" s="393"/>
      <c r="N203" s="22"/>
      <c r="O203" s="394"/>
      <c r="P203" s="22"/>
      <c r="Q203" s="393"/>
      <c r="R203" s="22"/>
      <c r="S203" s="22"/>
      <c r="T203" s="22"/>
      <c r="U203" s="22"/>
      <c r="V203" s="156"/>
      <c r="W203" s="194"/>
      <c r="X203" s="194"/>
      <c r="Y203" s="194"/>
      <c r="Z203" s="194"/>
      <c r="AA203" s="194"/>
      <c r="AB203" s="194"/>
      <c r="AC203" s="194"/>
      <c r="AD203" s="194"/>
    </row>
    <row r="204" ht="15.75" customHeight="1">
      <c r="A204" s="194"/>
      <c r="B204" s="194"/>
      <c r="C204" s="194"/>
      <c r="D204" s="395"/>
      <c r="E204" s="22"/>
      <c r="F204" s="22"/>
      <c r="G204" s="22"/>
      <c r="H204" s="22"/>
      <c r="I204" s="22"/>
      <c r="J204" s="396"/>
      <c r="K204" s="397"/>
      <c r="L204" s="22"/>
      <c r="M204" s="397"/>
      <c r="N204" s="22"/>
      <c r="O204" s="398"/>
      <c r="P204" s="22"/>
      <c r="Q204" s="397"/>
      <c r="R204" s="22"/>
      <c r="S204" s="22"/>
      <c r="T204" s="22"/>
      <c r="U204" s="22"/>
      <c r="V204" s="156"/>
      <c r="W204" s="194"/>
      <c r="X204" s="194"/>
      <c r="Y204" s="194"/>
      <c r="Z204" s="194"/>
      <c r="AA204" s="194"/>
      <c r="AB204" s="194"/>
      <c r="AC204" s="194"/>
      <c r="AD204" s="194"/>
    </row>
    <row r="205" ht="15.75" customHeight="1">
      <c r="A205" s="194"/>
      <c r="B205" s="194"/>
      <c r="C205" s="194"/>
      <c r="D205" s="391"/>
      <c r="J205" s="392"/>
      <c r="K205" s="393"/>
      <c r="L205" s="22"/>
      <c r="M205" s="393"/>
      <c r="N205" s="22"/>
      <c r="O205" s="394"/>
      <c r="P205" s="22"/>
      <c r="Q205" s="393"/>
      <c r="R205" s="22"/>
      <c r="S205" s="22"/>
      <c r="T205" s="22"/>
      <c r="U205" s="22"/>
      <c r="V205" s="156"/>
      <c r="W205" s="194"/>
      <c r="X205" s="194"/>
      <c r="Y205" s="194"/>
      <c r="Z205" s="194"/>
      <c r="AA205" s="194"/>
      <c r="AB205" s="194"/>
      <c r="AC205" s="194"/>
      <c r="AD205" s="194"/>
    </row>
    <row r="206" ht="15.75" customHeight="1">
      <c r="A206" s="194"/>
      <c r="B206" s="194"/>
      <c r="C206" s="194"/>
      <c r="D206" s="395"/>
      <c r="E206" s="22"/>
      <c r="F206" s="22"/>
      <c r="G206" s="22"/>
      <c r="H206" s="22"/>
      <c r="I206" s="22"/>
      <c r="J206" s="396"/>
      <c r="K206" s="397"/>
      <c r="L206" s="22"/>
      <c r="M206" s="397"/>
      <c r="N206" s="22"/>
      <c r="O206" s="398"/>
      <c r="P206" s="22"/>
      <c r="Q206" s="397"/>
      <c r="R206" s="22"/>
      <c r="S206" s="22"/>
      <c r="T206" s="22"/>
      <c r="U206" s="22"/>
      <c r="V206" s="156"/>
      <c r="W206" s="194"/>
      <c r="X206" s="194"/>
      <c r="Y206" s="194"/>
      <c r="Z206" s="194"/>
      <c r="AA206" s="194"/>
      <c r="AB206" s="194"/>
      <c r="AC206" s="194"/>
      <c r="AD206" s="194"/>
    </row>
    <row r="207" ht="15.75" customHeight="1">
      <c r="A207" s="194"/>
      <c r="B207" s="194"/>
      <c r="C207" s="194"/>
      <c r="D207" s="391"/>
      <c r="J207" s="392"/>
      <c r="K207" s="393"/>
      <c r="L207" s="22"/>
      <c r="M207" s="393"/>
      <c r="N207" s="22"/>
      <c r="O207" s="394"/>
      <c r="P207" s="22"/>
      <c r="Q207" s="393"/>
      <c r="R207" s="22"/>
      <c r="S207" s="22"/>
      <c r="T207" s="22"/>
      <c r="U207" s="22"/>
      <c r="V207" s="156"/>
      <c r="W207" s="194"/>
      <c r="X207" s="194"/>
      <c r="Y207" s="194"/>
      <c r="Z207" s="194"/>
      <c r="AA207" s="194"/>
      <c r="AB207" s="194"/>
      <c r="AC207" s="194"/>
      <c r="AD207" s="194"/>
    </row>
    <row r="208" ht="15.75" customHeight="1">
      <c r="A208" s="194"/>
      <c r="B208" s="194"/>
      <c r="C208" s="194"/>
      <c r="D208" s="395"/>
      <c r="E208" s="22"/>
      <c r="F208" s="22"/>
      <c r="G208" s="22"/>
      <c r="H208" s="22"/>
      <c r="I208" s="22"/>
      <c r="J208" s="396"/>
      <c r="K208" s="397"/>
      <c r="L208" s="22"/>
      <c r="M208" s="397"/>
      <c r="N208" s="22"/>
      <c r="O208" s="398"/>
      <c r="P208" s="22"/>
      <c r="Q208" s="397"/>
      <c r="R208" s="22"/>
      <c r="S208" s="22"/>
      <c r="T208" s="22"/>
      <c r="U208" s="22"/>
      <c r="V208" s="156"/>
      <c r="W208" s="194"/>
      <c r="X208" s="194"/>
      <c r="Y208" s="194"/>
      <c r="Z208" s="194"/>
      <c r="AA208" s="194"/>
      <c r="AB208" s="194"/>
      <c r="AC208" s="194"/>
      <c r="AD208" s="194"/>
    </row>
    <row r="209" ht="15.75" customHeight="1">
      <c r="A209" s="194"/>
      <c r="B209" s="194"/>
      <c r="C209" s="194"/>
      <c r="D209" s="391"/>
      <c r="J209" s="392"/>
      <c r="K209" s="393"/>
      <c r="L209" s="22"/>
      <c r="M209" s="393"/>
      <c r="N209" s="22"/>
      <c r="O209" s="394"/>
      <c r="P209" s="22"/>
      <c r="Q209" s="393"/>
      <c r="R209" s="22"/>
      <c r="S209" s="22"/>
      <c r="T209" s="22"/>
      <c r="U209" s="22"/>
      <c r="V209" s="156"/>
      <c r="W209" s="194"/>
      <c r="X209" s="194"/>
      <c r="Y209" s="194"/>
      <c r="Z209" s="194"/>
      <c r="AA209" s="194"/>
      <c r="AB209" s="194"/>
      <c r="AC209" s="194"/>
      <c r="AD209" s="194"/>
    </row>
    <row r="210" ht="15.75" customHeight="1">
      <c r="A210" s="194"/>
      <c r="B210" s="194"/>
      <c r="C210" s="194"/>
      <c r="D210" s="395"/>
      <c r="E210" s="22"/>
      <c r="F210" s="22"/>
      <c r="G210" s="22"/>
      <c r="H210" s="22"/>
      <c r="I210" s="22"/>
      <c r="J210" s="396"/>
      <c r="K210" s="397"/>
      <c r="L210" s="22"/>
      <c r="M210" s="397"/>
      <c r="N210" s="22"/>
      <c r="O210" s="398"/>
      <c r="P210" s="22"/>
      <c r="Q210" s="397"/>
      <c r="R210" s="22"/>
      <c r="S210" s="22"/>
      <c r="T210" s="22"/>
      <c r="U210" s="22"/>
      <c r="V210" s="156"/>
      <c r="W210" s="194"/>
      <c r="X210" s="194"/>
      <c r="Y210" s="194"/>
      <c r="Z210" s="194"/>
      <c r="AA210" s="194"/>
      <c r="AB210" s="194"/>
      <c r="AC210" s="194"/>
      <c r="AD210" s="194"/>
    </row>
    <row r="211" ht="15.75" customHeight="1">
      <c r="A211" s="194"/>
      <c r="B211" s="194"/>
      <c r="C211" s="194"/>
      <c r="D211" s="391"/>
      <c r="J211" s="392"/>
      <c r="K211" s="393"/>
      <c r="L211" s="22"/>
      <c r="M211" s="393"/>
      <c r="N211" s="22"/>
      <c r="O211" s="394"/>
      <c r="P211" s="22"/>
      <c r="Q211" s="393"/>
      <c r="R211" s="22"/>
      <c r="S211" s="22"/>
      <c r="T211" s="22"/>
      <c r="U211" s="22"/>
      <c r="V211" s="156"/>
      <c r="W211" s="194"/>
      <c r="X211" s="194"/>
      <c r="Y211" s="194"/>
      <c r="Z211" s="194"/>
      <c r="AA211" s="194"/>
      <c r="AB211" s="194"/>
      <c r="AC211" s="194"/>
      <c r="AD211" s="194"/>
    </row>
    <row r="212" ht="15.75" customHeight="1">
      <c r="A212" s="194"/>
      <c r="B212" s="194"/>
      <c r="C212" s="194"/>
      <c r="D212" s="395"/>
      <c r="E212" s="22"/>
      <c r="F212" s="22"/>
      <c r="G212" s="22"/>
      <c r="H212" s="22"/>
      <c r="I212" s="22"/>
      <c r="J212" s="396"/>
      <c r="K212" s="397"/>
      <c r="L212" s="22"/>
      <c r="M212" s="397"/>
      <c r="N212" s="22"/>
      <c r="O212" s="398"/>
      <c r="P212" s="22"/>
      <c r="Q212" s="397"/>
      <c r="R212" s="22"/>
      <c r="S212" s="22"/>
      <c r="T212" s="22"/>
      <c r="U212" s="22"/>
      <c r="V212" s="156"/>
      <c r="W212" s="194"/>
      <c r="X212" s="194"/>
      <c r="Y212" s="194"/>
      <c r="Z212" s="194"/>
      <c r="AA212" s="194"/>
      <c r="AB212" s="194"/>
      <c r="AC212" s="194"/>
      <c r="AD212" s="194"/>
    </row>
    <row r="213" ht="15.75" customHeight="1">
      <c r="A213" s="194"/>
      <c r="B213" s="194"/>
      <c r="C213" s="194"/>
      <c r="D213" s="391"/>
      <c r="J213" s="392"/>
      <c r="K213" s="393"/>
      <c r="L213" s="22"/>
      <c r="M213" s="393"/>
      <c r="N213" s="22"/>
      <c r="O213" s="394"/>
      <c r="P213" s="22"/>
      <c r="Q213" s="393"/>
      <c r="R213" s="22"/>
      <c r="S213" s="22"/>
      <c r="T213" s="22"/>
      <c r="U213" s="22"/>
      <c r="V213" s="156"/>
      <c r="W213" s="194"/>
      <c r="X213" s="194"/>
      <c r="Y213" s="194"/>
      <c r="Z213" s="194"/>
      <c r="AA213" s="194"/>
      <c r="AB213" s="194"/>
      <c r="AC213" s="194"/>
      <c r="AD213" s="194"/>
    </row>
    <row r="214" ht="15.75" customHeight="1">
      <c r="A214" s="194"/>
      <c r="B214" s="194"/>
      <c r="C214" s="194"/>
      <c r="D214" s="395"/>
      <c r="E214" s="22"/>
      <c r="F214" s="22"/>
      <c r="G214" s="22"/>
      <c r="H214" s="22"/>
      <c r="I214" s="22"/>
      <c r="J214" s="396"/>
      <c r="K214" s="397"/>
      <c r="L214" s="22"/>
      <c r="M214" s="397"/>
      <c r="N214" s="22"/>
      <c r="O214" s="398"/>
      <c r="P214" s="22"/>
      <c r="Q214" s="397"/>
      <c r="R214" s="22"/>
      <c r="S214" s="22"/>
      <c r="T214" s="22"/>
      <c r="U214" s="22"/>
      <c r="V214" s="156"/>
      <c r="W214" s="194"/>
      <c r="X214" s="194"/>
      <c r="Y214" s="194"/>
      <c r="Z214" s="194"/>
      <c r="AA214" s="194"/>
      <c r="AB214" s="194"/>
      <c r="AC214" s="194"/>
      <c r="AD214" s="194"/>
    </row>
    <row r="215" ht="15.75" customHeight="1">
      <c r="A215" s="194"/>
      <c r="B215" s="194"/>
      <c r="C215" s="194"/>
      <c r="D215" s="391"/>
      <c r="J215" s="392"/>
      <c r="K215" s="393"/>
      <c r="L215" s="22"/>
      <c r="M215" s="393"/>
      <c r="N215" s="22"/>
      <c r="O215" s="394"/>
      <c r="P215" s="22"/>
      <c r="Q215" s="393"/>
      <c r="R215" s="22"/>
      <c r="S215" s="22"/>
      <c r="T215" s="22"/>
      <c r="U215" s="22"/>
      <c r="V215" s="156"/>
      <c r="W215" s="194"/>
      <c r="X215" s="194"/>
      <c r="Y215" s="194"/>
      <c r="Z215" s="194"/>
      <c r="AA215" s="194"/>
      <c r="AB215" s="194"/>
      <c r="AC215" s="194"/>
      <c r="AD215" s="194"/>
    </row>
    <row r="216" ht="15.75" customHeight="1">
      <c r="A216" s="194"/>
      <c r="B216" s="194"/>
      <c r="C216" s="194"/>
      <c r="D216" s="395"/>
      <c r="E216" s="22"/>
      <c r="F216" s="22"/>
      <c r="G216" s="22"/>
      <c r="H216" s="22"/>
      <c r="I216" s="22"/>
      <c r="J216" s="396"/>
      <c r="K216" s="397"/>
      <c r="L216" s="22"/>
      <c r="M216" s="397"/>
      <c r="N216" s="22"/>
      <c r="O216" s="398"/>
      <c r="P216" s="22"/>
      <c r="Q216" s="397"/>
      <c r="R216" s="22"/>
      <c r="S216" s="22"/>
      <c r="T216" s="22"/>
      <c r="U216" s="22"/>
      <c r="V216" s="156"/>
      <c r="W216" s="194"/>
      <c r="X216" s="194"/>
      <c r="Y216" s="194"/>
      <c r="Z216" s="194"/>
      <c r="AA216" s="194"/>
      <c r="AB216" s="194"/>
      <c r="AC216" s="194"/>
      <c r="AD216" s="194"/>
    </row>
    <row r="217" ht="15.75" customHeight="1">
      <c r="A217" s="194"/>
      <c r="B217" s="194"/>
      <c r="C217" s="194"/>
      <c r="D217" s="391"/>
      <c r="J217" s="392"/>
      <c r="K217" s="393"/>
      <c r="L217" s="22"/>
      <c r="M217" s="393"/>
      <c r="N217" s="22"/>
      <c r="O217" s="394"/>
      <c r="P217" s="22"/>
      <c r="Q217" s="393"/>
      <c r="R217" s="22"/>
      <c r="S217" s="22"/>
      <c r="T217" s="22"/>
      <c r="U217" s="22"/>
      <c r="V217" s="156"/>
      <c r="W217" s="194"/>
      <c r="X217" s="194"/>
      <c r="Y217" s="194"/>
      <c r="Z217" s="194"/>
      <c r="AA217" s="194"/>
      <c r="AB217" s="194"/>
      <c r="AC217" s="194"/>
      <c r="AD217" s="194"/>
    </row>
    <row r="218" ht="15.75" customHeight="1">
      <c r="A218" s="194"/>
      <c r="B218" s="194"/>
      <c r="C218" s="194"/>
      <c r="D218" s="395"/>
      <c r="E218" s="22"/>
      <c r="F218" s="22"/>
      <c r="G218" s="22"/>
      <c r="H218" s="22"/>
      <c r="I218" s="22"/>
      <c r="J218" s="396"/>
      <c r="K218" s="397"/>
      <c r="L218" s="22"/>
      <c r="M218" s="397"/>
      <c r="N218" s="22"/>
      <c r="O218" s="398"/>
      <c r="P218" s="22"/>
      <c r="Q218" s="397"/>
      <c r="R218" s="22"/>
      <c r="S218" s="22"/>
      <c r="T218" s="22"/>
      <c r="U218" s="22"/>
      <c r="V218" s="156"/>
      <c r="W218" s="194"/>
      <c r="X218" s="194"/>
      <c r="Y218" s="194"/>
      <c r="Z218" s="194"/>
      <c r="AA218" s="194"/>
      <c r="AB218" s="194"/>
      <c r="AC218" s="194"/>
      <c r="AD218" s="194"/>
    </row>
    <row r="219" ht="15.75" customHeight="1">
      <c r="A219" s="194"/>
      <c r="B219" s="194"/>
      <c r="C219" s="194"/>
      <c r="D219" s="391"/>
      <c r="J219" s="392"/>
      <c r="K219" s="393"/>
      <c r="L219" s="22"/>
      <c r="M219" s="393"/>
      <c r="N219" s="22"/>
      <c r="O219" s="394"/>
      <c r="P219" s="22"/>
      <c r="Q219" s="393"/>
      <c r="R219" s="22"/>
      <c r="S219" s="22"/>
      <c r="T219" s="22"/>
      <c r="U219" s="22"/>
      <c r="V219" s="156"/>
      <c r="W219" s="194"/>
      <c r="X219" s="194"/>
      <c r="Y219" s="194"/>
      <c r="Z219" s="194"/>
      <c r="AA219" s="194"/>
      <c r="AB219" s="194"/>
      <c r="AC219" s="194"/>
      <c r="AD219" s="194"/>
    </row>
    <row r="220" ht="15.75" customHeight="1">
      <c r="A220" s="194"/>
      <c r="B220" s="194"/>
      <c r="C220" s="194"/>
      <c r="D220" s="395"/>
      <c r="E220" s="22"/>
      <c r="F220" s="22"/>
      <c r="G220" s="22"/>
      <c r="H220" s="22"/>
      <c r="I220" s="22"/>
      <c r="J220" s="396"/>
      <c r="K220" s="397"/>
      <c r="L220" s="22"/>
      <c r="M220" s="397"/>
      <c r="N220" s="22"/>
      <c r="O220" s="398"/>
      <c r="P220" s="22"/>
      <c r="Q220" s="397"/>
      <c r="R220" s="22"/>
      <c r="S220" s="22"/>
      <c r="T220" s="22"/>
      <c r="U220" s="22"/>
      <c r="V220" s="156"/>
      <c r="W220" s="194"/>
      <c r="X220" s="194"/>
      <c r="Y220" s="194"/>
      <c r="Z220" s="194"/>
      <c r="AA220" s="194"/>
      <c r="AB220" s="194"/>
      <c r="AC220" s="194"/>
      <c r="AD220" s="194"/>
    </row>
    <row r="221" ht="15.75" customHeight="1">
      <c r="A221" s="194"/>
      <c r="B221" s="194"/>
      <c r="C221" s="194"/>
      <c r="D221" s="391"/>
      <c r="J221" s="392"/>
      <c r="K221" s="393"/>
      <c r="L221" s="22"/>
      <c r="M221" s="393"/>
      <c r="N221" s="22"/>
      <c r="O221" s="394"/>
      <c r="P221" s="22"/>
      <c r="Q221" s="393"/>
      <c r="R221" s="22"/>
      <c r="S221" s="22"/>
      <c r="T221" s="22"/>
      <c r="U221" s="22"/>
      <c r="V221" s="156"/>
      <c r="W221" s="194"/>
      <c r="X221" s="194"/>
      <c r="Y221" s="194"/>
      <c r="Z221" s="194"/>
      <c r="AA221" s="194"/>
      <c r="AB221" s="194"/>
      <c r="AC221" s="194"/>
      <c r="AD221" s="194"/>
    </row>
    <row r="222" ht="15.75" customHeight="1">
      <c r="A222" s="194"/>
      <c r="B222" s="194"/>
      <c r="C222" s="194"/>
      <c r="D222" s="395"/>
      <c r="E222" s="22"/>
      <c r="F222" s="22"/>
      <c r="G222" s="22"/>
      <c r="H222" s="22"/>
      <c r="I222" s="22"/>
      <c r="J222" s="396"/>
      <c r="K222" s="397"/>
      <c r="L222" s="22"/>
      <c r="M222" s="397"/>
      <c r="N222" s="22"/>
      <c r="O222" s="398"/>
      <c r="P222" s="22"/>
      <c r="Q222" s="397"/>
      <c r="R222" s="22"/>
      <c r="S222" s="22"/>
      <c r="T222" s="22"/>
      <c r="U222" s="22"/>
      <c r="V222" s="156"/>
      <c r="W222" s="194"/>
      <c r="X222" s="194"/>
      <c r="Y222" s="194"/>
      <c r="Z222" s="194"/>
      <c r="AA222" s="194"/>
      <c r="AB222" s="194"/>
      <c r="AC222" s="194"/>
      <c r="AD222" s="194"/>
    </row>
    <row r="223" ht="15.75" customHeight="1">
      <c r="A223" s="194"/>
      <c r="B223" s="194"/>
      <c r="C223" s="194"/>
      <c r="D223" s="391"/>
      <c r="J223" s="392"/>
      <c r="K223" s="393"/>
      <c r="L223" s="22"/>
      <c r="M223" s="393"/>
      <c r="N223" s="22"/>
      <c r="O223" s="394"/>
      <c r="P223" s="22"/>
      <c r="Q223" s="393"/>
      <c r="R223" s="22"/>
      <c r="S223" s="22"/>
      <c r="T223" s="22"/>
      <c r="U223" s="22"/>
      <c r="V223" s="156"/>
      <c r="W223" s="194"/>
      <c r="X223" s="194"/>
      <c r="Y223" s="194"/>
      <c r="Z223" s="194"/>
      <c r="AA223" s="194"/>
      <c r="AB223" s="194"/>
      <c r="AC223" s="194"/>
      <c r="AD223" s="194"/>
    </row>
    <row r="224" ht="15.75" customHeight="1">
      <c r="A224" s="194"/>
      <c r="B224" s="194"/>
      <c r="C224" s="194"/>
      <c r="D224" s="395"/>
      <c r="E224" s="22"/>
      <c r="F224" s="22"/>
      <c r="G224" s="22"/>
      <c r="H224" s="22"/>
      <c r="I224" s="22"/>
      <c r="J224" s="396"/>
      <c r="K224" s="397"/>
      <c r="L224" s="22"/>
      <c r="M224" s="397"/>
      <c r="N224" s="22"/>
      <c r="O224" s="398"/>
      <c r="P224" s="22"/>
      <c r="Q224" s="397"/>
      <c r="R224" s="22"/>
      <c r="S224" s="22"/>
      <c r="T224" s="22"/>
      <c r="U224" s="22"/>
      <c r="V224" s="156"/>
      <c r="W224" s="194"/>
      <c r="X224" s="194"/>
      <c r="Y224" s="194"/>
      <c r="Z224" s="194"/>
      <c r="AA224" s="194"/>
      <c r="AB224" s="194"/>
      <c r="AC224" s="194"/>
      <c r="AD224" s="194"/>
    </row>
    <row r="225" ht="15.75" customHeight="1">
      <c r="A225" s="194"/>
      <c r="B225" s="194"/>
      <c r="C225" s="194"/>
      <c r="D225" s="391"/>
      <c r="J225" s="392"/>
      <c r="K225" s="393"/>
      <c r="L225" s="22"/>
      <c r="M225" s="393"/>
      <c r="N225" s="22"/>
      <c r="O225" s="394"/>
      <c r="P225" s="22"/>
      <c r="Q225" s="393"/>
      <c r="R225" s="22"/>
      <c r="S225" s="22"/>
      <c r="T225" s="22"/>
      <c r="U225" s="22"/>
      <c r="V225" s="156"/>
      <c r="W225" s="194"/>
      <c r="X225" s="194"/>
      <c r="Y225" s="194"/>
      <c r="Z225" s="194"/>
      <c r="AA225" s="194"/>
      <c r="AB225" s="194"/>
      <c r="AC225" s="194"/>
      <c r="AD225" s="194"/>
    </row>
    <row r="226" ht="15.75" customHeight="1">
      <c r="A226" s="194"/>
      <c r="B226" s="194"/>
      <c r="C226" s="194"/>
      <c r="D226" s="395"/>
      <c r="E226" s="22"/>
      <c r="F226" s="22"/>
      <c r="G226" s="22"/>
      <c r="H226" s="22"/>
      <c r="I226" s="22"/>
      <c r="J226" s="396"/>
      <c r="K226" s="397"/>
      <c r="L226" s="22"/>
      <c r="M226" s="397"/>
      <c r="N226" s="22"/>
      <c r="O226" s="398"/>
      <c r="P226" s="22"/>
      <c r="Q226" s="397"/>
      <c r="R226" s="22"/>
      <c r="S226" s="22"/>
      <c r="T226" s="22"/>
      <c r="U226" s="22"/>
      <c r="V226" s="156"/>
      <c r="W226" s="194"/>
      <c r="X226" s="194"/>
      <c r="Y226" s="194"/>
      <c r="Z226" s="194"/>
      <c r="AA226" s="194"/>
      <c r="AB226" s="194"/>
      <c r="AC226" s="194"/>
      <c r="AD226" s="194"/>
    </row>
    <row r="227" ht="15.75" customHeight="1">
      <c r="A227" s="194"/>
      <c r="B227" s="194"/>
      <c r="C227" s="194"/>
      <c r="D227" s="391"/>
      <c r="J227" s="392"/>
      <c r="K227" s="393"/>
      <c r="L227" s="22"/>
      <c r="M227" s="393"/>
      <c r="N227" s="22"/>
      <c r="O227" s="394"/>
      <c r="P227" s="22"/>
      <c r="Q227" s="393"/>
      <c r="R227" s="22"/>
      <c r="S227" s="22"/>
      <c r="T227" s="22"/>
      <c r="U227" s="22"/>
      <c r="V227" s="156"/>
      <c r="W227" s="194"/>
      <c r="X227" s="194"/>
      <c r="Y227" s="194"/>
      <c r="Z227" s="194"/>
      <c r="AA227" s="194"/>
      <c r="AB227" s="194"/>
      <c r="AC227" s="194"/>
      <c r="AD227" s="194"/>
    </row>
    <row r="228" ht="15.75" customHeight="1">
      <c r="A228" s="194"/>
      <c r="B228" s="194"/>
      <c r="C228" s="194"/>
      <c r="D228" s="395"/>
      <c r="E228" s="22"/>
      <c r="F228" s="22"/>
      <c r="G228" s="22"/>
      <c r="H228" s="22"/>
      <c r="I228" s="22"/>
      <c r="J228" s="396"/>
      <c r="K228" s="397"/>
      <c r="L228" s="22"/>
      <c r="M228" s="397"/>
      <c r="N228" s="22"/>
      <c r="O228" s="398"/>
      <c r="P228" s="22"/>
      <c r="Q228" s="397"/>
      <c r="R228" s="22"/>
      <c r="S228" s="22"/>
      <c r="T228" s="22"/>
      <c r="U228" s="22"/>
      <c r="V228" s="156"/>
      <c r="W228" s="194"/>
      <c r="X228" s="194"/>
      <c r="Y228" s="194"/>
      <c r="Z228" s="194"/>
      <c r="AA228" s="194"/>
      <c r="AB228" s="194"/>
      <c r="AC228" s="194"/>
      <c r="AD228" s="194"/>
    </row>
    <row r="229" ht="15.75" customHeight="1">
      <c r="A229" s="194"/>
      <c r="B229" s="194"/>
      <c r="C229" s="194"/>
      <c r="D229" s="391"/>
      <c r="J229" s="392"/>
      <c r="K229" s="393"/>
      <c r="L229" s="22"/>
      <c r="M229" s="393"/>
      <c r="N229" s="22"/>
      <c r="O229" s="394"/>
      <c r="P229" s="22"/>
      <c r="Q229" s="393"/>
      <c r="R229" s="22"/>
      <c r="S229" s="22"/>
      <c r="T229" s="22"/>
      <c r="U229" s="22"/>
      <c r="V229" s="156"/>
      <c r="W229" s="194"/>
      <c r="X229" s="194"/>
      <c r="Y229" s="194"/>
      <c r="Z229" s="194"/>
      <c r="AA229" s="194"/>
      <c r="AB229" s="194"/>
      <c r="AC229" s="194"/>
      <c r="AD229" s="194"/>
    </row>
    <row r="230" ht="15.75" customHeight="1">
      <c r="A230" s="194"/>
      <c r="B230" s="194"/>
      <c r="C230" s="194"/>
      <c r="D230" s="287"/>
      <c r="E230" s="22"/>
      <c r="F230" s="22"/>
      <c r="G230" s="22"/>
      <c r="H230" s="22"/>
      <c r="I230" s="22"/>
      <c r="J230" s="396"/>
      <c r="K230" s="397"/>
      <c r="L230" s="22"/>
      <c r="M230" s="397"/>
      <c r="N230" s="22"/>
      <c r="O230" s="398"/>
      <c r="P230" s="22"/>
      <c r="Q230" s="397"/>
      <c r="R230" s="22"/>
      <c r="S230" s="22"/>
      <c r="T230" s="22"/>
      <c r="U230" s="22"/>
      <c r="V230" s="156"/>
      <c r="W230" s="194"/>
      <c r="X230" s="194"/>
      <c r="Y230" s="194"/>
      <c r="Z230" s="194"/>
      <c r="AA230" s="194"/>
      <c r="AB230" s="194"/>
      <c r="AC230" s="194"/>
      <c r="AD230" s="194"/>
    </row>
    <row r="231" ht="15.75" customHeight="1">
      <c r="A231" s="194"/>
      <c r="B231" s="194"/>
      <c r="C231" s="194"/>
      <c r="D231" s="425"/>
      <c r="E231" s="68"/>
      <c r="F231" s="68"/>
      <c r="G231" s="68"/>
      <c r="H231" s="68"/>
      <c r="I231" s="68"/>
      <c r="J231" s="426"/>
      <c r="K231" s="427"/>
      <c r="L231" s="325"/>
      <c r="M231" s="427"/>
      <c r="N231" s="325"/>
      <c r="O231" s="428"/>
      <c r="P231" s="325"/>
      <c r="Q231" s="427"/>
      <c r="R231" s="325"/>
      <c r="S231" s="325"/>
      <c r="T231" s="325"/>
      <c r="U231" s="325"/>
      <c r="V231" s="184"/>
      <c r="W231" s="194"/>
      <c r="X231" s="194"/>
      <c r="Y231" s="194"/>
      <c r="Z231" s="194"/>
      <c r="AA231" s="194"/>
      <c r="AB231" s="194"/>
      <c r="AC231" s="194"/>
      <c r="AD231" s="194"/>
    </row>
    <row r="232" ht="15.75" customHeight="1">
      <c r="A232" s="194"/>
      <c r="B232" s="194"/>
      <c r="C232" s="194"/>
      <c r="D232" s="194"/>
      <c r="E232" s="194"/>
      <c r="F232" s="194"/>
      <c r="G232" s="429"/>
      <c r="H232" s="194"/>
      <c r="I232" s="194"/>
      <c r="J232" s="194"/>
      <c r="K232" s="194"/>
      <c r="L232" s="194"/>
      <c r="M232" s="194"/>
      <c r="N232" s="194"/>
      <c r="O232" s="194"/>
      <c r="P232" s="194"/>
      <c r="Q232" s="194"/>
      <c r="R232" s="194"/>
      <c r="S232" s="194"/>
      <c r="T232" s="194"/>
      <c r="U232" s="194"/>
      <c r="V232" s="194"/>
      <c r="W232" s="194"/>
      <c r="X232" s="194"/>
      <c r="Y232" s="194"/>
      <c r="Z232" s="194"/>
      <c r="AA232" s="194"/>
      <c r="AB232" s="194"/>
      <c r="AC232" s="194"/>
      <c r="AD232" s="194"/>
    </row>
    <row r="233" ht="15.75" customHeight="1">
      <c r="A233" s="194"/>
      <c r="B233" s="194"/>
      <c r="C233" s="194"/>
      <c r="D233" s="194"/>
      <c r="E233" s="194"/>
      <c r="F233" s="194"/>
      <c r="G233" s="429"/>
      <c r="H233" s="194"/>
      <c r="I233" s="194"/>
      <c r="J233" s="194"/>
      <c r="K233" s="194"/>
      <c r="L233" s="194"/>
      <c r="M233" s="194"/>
      <c r="N233" s="194"/>
      <c r="O233" s="194"/>
      <c r="P233" s="194"/>
      <c r="Q233" s="194"/>
      <c r="R233" s="194"/>
      <c r="S233" s="194"/>
      <c r="T233" s="194"/>
      <c r="U233" s="194"/>
      <c r="V233" s="194"/>
      <c r="W233" s="194"/>
      <c r="X233" s="194"/>
      <c r="Y233" s="194"/>
      <c r="Z233" s="194"/>
      <c r="AA233" s="194"/>
      <c r="AB233" s="194"/>
      <c r="AC233" s="194"/>
      <c r="AD233" s="194"/>
    </row>
    <row r="234" ht="15.75" customHeight="1">
      <c r="A234" s="194"/>
      <c r="B234" s="194"/>
      <c r="C234" s="194"/>
      <c r="D234" s="194"/>
      <c r="E234" s="194"/>
      <c r="F234" s="194"/>
      <c r="G234" s="429"/>
      <c r="H234" s="194"/>
      <c r="I234" s="194"/>
      <c r="J234" s="194"/>
      <c r="K234" s="194"/>
      <c r="L234" s="194"/>
      <c r="M234" s="194"/>
      <c r="N234" s="194"/>
      <c r="O234" s="194"/>
      <c r="P234" s="194"/>
      <c r="Q234" s="194"/>
      <c r="R234" s="194"/>
      <c r="S234" s="194"/>
      <c r="T234" s="194"/>
      <c r="U234" s="194"/>
      <c r="V234" s="194"/>
      <c r="W234" s="194"/>
      <c r="X234" s="194"/>
      <c r="Y234" s="194"/>
      <c r="Z234" s="194"/>
      <c r="AA234" s="194"/>
      <c r="AB234" s="194"/>
      <c r="AC234" s="194"/>
      <c r="AD234" s="194"/>
    </row>
    <row r="235" ht="15.75" customHeight="1">
      <c r="A235" s="194"/>
      <c r="B235" s="194"/>
      <c r="C235" s="194"/>
      <c r="D235" s="194"/>
      <c r="E235" s="194"/>
      <c r="F235" s="194"/>
      <c r="G235" s="429"/>
      <c r="H235" s="194"/>
      <c r="I235" s="194"/>
      <c r="J235" s="194"/>
      <c r="K235" s="194"/>
      <c r="L235" s="194"/>
      <c r="M235" s="194"/>
      <c r="N235" s="194"/>
      <c r="O235" s="194"/>
      <c r="P235" s="194"/>
      <c r="Q235" s="194"/>
      <c r="R235" s="194"/>
      <c r="S235" s="194"/>
      <c r="T235" s="194"/>
      <c r="U235" s="194"/>
      <c r="V235" s="194"/>
      <c r="W235" s="194"/>
      <c r="X235" s="194"/>
      <c r="Y235" s="194"/>
      <c r="Z235" s="194"/>
      <c r="AA235" s="194"/>
      <c r="AB235" s="194"/>
      <c r="AC235" s="194"/>
      <c r="AD235" s="194"/>
    </row>
    <row r="236" ht="15.75" customHeight="1">
      <c r="A236" s="194"/>
      <c r="B236" s="194"/>
      <c r="C236" s="194"/>
      <c r="D236" s="194"/>
      <c r="E236" s="194"/>
      <c r="F236" s="194"/>
      <c r="G236" s="429"/>
      <c r="H236" s="194"/>
      <c r="I236" s="194"/>
      <c r="J236" s="194"/>
      <c r="K236" s="194"/>
      <c r="L236" s="194"/>
      <c r="M236" s="194"/>
      <c r="N236" s="194"/>
      <c r="O236" s="194"/>
      <c r="P236" s="194"/>
      <c r="Q236" s="194"/>
      <c r="R236" s="194"/>
      <c r="S236" s="194"/>
      <c r="T236" s="194"/>
      <c r="U236" s="194"/>
      <c r="V236" s="194"/>
      <c r="W236" s="194"/>
      <c r="X236" s="194"/>
      <c r="Y236" s="194"/>
      <c r="Z236" s="194"/>
      <c r="AA236" s="194"/>
      <c r="AB236" s="194"/>
      <c r="AC236" s="194"/>
      <c r="AD236" s="194"/>
    </row>
    <row r="237" ht="15.75" customHeight="1">
      <c r="A237" s="194"/>
      <c r="B237" s="194"/>
      <c r="C237" s="194"/>
      <c r="D237" s="194"/>
      <c r="E237" s="194"/>
      <c r="F237" s="194"/>
      <c r="G237" s="429"/>
      <c r="H237" s="194"/>
      <c r="I237" s="194"/>
      <c r="J237" s="194"/>
      <c r="K237" s="194"/>
      <c r="L237" s="194"/>
      <c r="M237" s="194"/>
      <c r="N237" s="194"/>
      <c r="O237" s="194"/>
      <c r="P237" s="194"/>
      <c r="Q237" s="194"/>
      <c r="R237" s="194"/>
      <c r="S237" s="194"/>
      <c r="T237" s="194"/>
      <c r="U237" s="194"/>
      <c r="V237" s="194"/>
      <c r="W237" s="194"/>
      <c r="X237" s="194"/>
      <c r="Y237" s="194"/>
      <c r="Z237" s="194"/>
      <c r="AA237" s="194"/>
      <c r="AB237" s="194"/>
      <c r="AC237" s="194"/>
      <c r="AD237" s="194"/>
    </row>
    <row r="238" ht="15.75" customHeight="1">
      <c r="A238" s="194"/>
      <c r="B238" s="194"/>
      <c r="C238" s="194"/>
      <c r="D238" s="194"/>
      <c r="E238" s="194"/>
      <c r="F238" s="194"/>
      <c r="G238" s="429"/>
      <c r="H238" s="194"/>
      <c r="I238" s="194"/>
      <c r="J238" s="194"/>
      <c r="K238" s="194"/>
      <c r="L238" s="194"/>
      <c r="M238" s="194"/>
      <c r="N238" s="194"/>
      <c r="O238" s="194"/>
      <c r="P238" s="194"/>
      <c r="Q238" s="194"/>
      <c r="R238" s="194"/>
      <c r="S238" s="194"/>
      <c r="T238" s="194"/>
      <c r="U238" s="194"/>
      <c r="V238" s="194"/>
      <c r="W238" s="194"/>
      <c r="X238" s="194"/>
      <c r="Y238" s="194"/>
      <c r="Z238" s="194"/>
      <c r="AA238" s="194"/>
      <c r="AB238" s="194"/>
      <c r="AC238" s="194"/>
      <c r="AD238" s="194"/>
    </row>
    <row r="239" ht="15.75" customHeight="1">
      <c r="A239" s="194"/>
      <c r="B239" s="194"/>
      <c r="C239" s="194"/>
      <c r="D239" s="194"/>
      <c r="E239" s="194"/>
      <c r="F239" s="194"/>
      <c r="G239" s="429"/>
      <c r="H239" s="194"/>
      <c r="I239" s="194"/>
      <c r="J239" s="194"/>
      <c r="K239" s="194"/>
      <c r="L239" s="194"/>
      <c r="M239" s="194"/>
      <c r="N239" s="194"/>
      <c r="O239" s="194"/>
      <c r="P239" s="194"/>
      <c r="Q239" s="194"/>
      <c r="R239" s="194"/>
      <c r="S239" s="194"/>
      <c r="T239" s="194"/>
      <c r="U239" s="194"/>
      <c r="V239" s="194"/>
      <c r="W239" s="194"/>
      <c r="X239" s="194"/>
      <c r="Y239" s="194"/>
      <c r="Z239" s="194"/>
      <c r="AA239" s="194"/>
      <c r="AB239" s="194"/>
      <c r="AC239" s="194"/>
      <c r="AD239" s="194"/>
    </row>
    <row r="240" ht="15.75" customHeight="1">
      <c r="A240" s="194"/>
      <c r="B240" s="194"/>
      <c r="C240" s="194"/>
      <c r="D240" s="194"/>
      <c r="E240" s="194"/>
      <c r="F240" s="194"/>
      <c r="G240" s="429"/>
      <c r="H240" s="194"/>
      <c r="I240" s="194"/>
      <c r="J240" s="194"/>
      <c r="K240" s="194"/>
      <c r="L240" s="194"/>
      <c r="M240" s="194"/>
      <c r="N240" s="194"/>
      <c r="O240" s="194"/>
      <c r="P240" s="194"/>
      <c r="Q240" s="194"/>
      <c r="R240" s="194"/>
      <c r="S240" s="194"/>
      <c r="T240" s="194"/>
      <c r="U240" s="194"/>
      <c r="V240" s="194"/>
      <c r="W240" s="194"/>
      <c r="X240" s="194"/>
      <c r="Y240" s="194"/>
      <c r="Z240" s="194"/>
      <c r="AA240" s="194"/>
      <c r="AB240" s="194"/>
      <c r="AC240" s="194"/>
      <c r="AD240" s="194"/>
    </row>
    <row r="241" ht="15.75" customHeight="1">
      <c r="A241" s="194"/>
      <c r="B241" s="194"/>
      <c r="C241" s="194"/>
      <c r="D241" s="194"/>
      <c r="E241" s="194"/>
      <c r="F241" s="194"/>
      <c r="G241" s="429"/>
      <c r="H241" s="194"/>
      <c r="I241" s="194"/>
      <c r="J241" s="194"/>
      <c r="K241" s="194"/>
      <c r="L241" s="194"/>
      <c r="M241" s="194"/>
      <c r="N241" s="194"/>
      <c r="O241" s="194"/>
      <c r="P241" s="194"/>
      <c r="Q241" s="194"/>
      <c r="R241" s="194"/>
      <c r="S241" s="194"/>
      <c r="T241" s="194"/>
      <c r="U241" s="194"/>
      <c r="V241" s="194"/>
      <c r="W241" s="194"/>
      <c r="X241" s="194"/>
      <c r="Y241" s="194"/>
      <c r="Z241" s="194"/>
      <c r="AA241" s="194"/>
      <c r="AB241" s="194"/>
      <c r="AC241" s="194"/>
      <c r="AD241" s="194"/>
    </row>
    <row r="242" ht="15.75" customHeight="1">
      <c r="A242" s="194"/>
      <c r="B242" s="194"/>
      <c r="C242" s="194"/>
      <c r="D242" s="194"/>
      <c r="E242" s="194"/>
      <c r="F242" s="194"/>
      <c r="G242" s="429"/>
      <c r="H242" s="194"/>
      <c r="I242" s="194"/>
      <c r="J242" s="194"/>
      <c r="K242" s="194"/>
      <c r="L242" s="194"/>
      <c r="M242" s="194"/>
      <c r="N242" s="194"/>
      <c r="O242" s="194"/>
      <c r="P242" s="194"/>
      <c r="Q242" s="194"/>
      <c r="R242" s="194"/>
      <c r="S242" s="194"/>
      <c r="T242" s="194"/>
      <c r="U242" s="194"/>
      <c r="V242" s="194"/>
      <c r="W242" s="194"/>
      <c r="X242" s="194"/>
      <c r="Y242" s="194"/>
      <c r="Z242" s="194"/>
      <c r="AA242" s="194"/>
      <c r="AB242" s="194"/>
      <c r="AC242" s="194"/>
      <c r="AD242" s="194"/>
    </row>
    <row r="243" ht="15.75" customHeight="1">
      <c r="A243" s="194"/>
      <c r="B243" s="194"/>
      <c r="C243" s="194"/>
      <c r="D243" s="194"/>
      <c r="E243" s="194"/>
      <c r="F243" s="194"/>
      <c r="G243" s="429"/>
      <c r="H243" s="194"/>
      <c r="I243" s="194"/>
      <c r="J243" s="194"/>
      <c r="K243" s="194"/>
      <c r="L243" s="194"/>
      <c r="M243" s="194"/>
      <c r="N243" s="194"/>
      <c r="O243" s="194"/>
      <c r="P243" s="194"/>
      <c r="Q243" s="194"/>
      <c r="R243" s="194"/>
      <c r="S243" s="194"/>
      <c r="T243" s="194"/>
      <c r="U243" s="194"/>
      <c r="V243" s="194"/>
      <c r="W243" s="194"/>
      <c r="X243" s="194"/>
      <c r="Y243" s="194"/>
      <c r="Z243" s="194"/>
      <c r="AA243" s="194"/>
      <c r="AB243" s="194"/>
      <c r="AC243" s="194"/>
      <c r="AD243" s="194"/>
    </row>
    <row r="244" ht="15.75" customHeight="1">
      <c r="A244" s="194"/>
      <c r="B244" s="194"/>
      <c r="C244" s="194"/>
      <c r="D244" s="194"/>
      <c r="E244" s="194"/>
      <c r="F244" s="194"/>
      <c r="G244" s="429"/>
      <c r="H244" s="194"/>
      <c r="I244" s="194"/>
      <c r="J244" s="194"/>
      <c r="K244" s="194"/>
      <c r="L244" s="194"/>
      <c r="M244" s="194"/>
      <c r="N244" s="194"/>
      <c r="O244" s="194"/>
      <c r="P244" s="194"/>
      <c r="Q244" s="194"/>
      <c r="R244" s="194"/>
      <c r="S244" s="194"/>
      <c r="T244" s="194"/>
      <c r="U244" s="194"/>
      <c r="V244" s="194"/>
      <c r="W244" s="194"/>
      <c r="X244" s="194"/>
      <c r="Y244" s="194"/>
      <c r="Z244" s="194"/>
      <c r="AA244" s="194"/>
      <c r="AB244" s="194"/>
      <c r="AC244" s="194"/>
      <c r="AD244" s="194"/>
    </row>
    <row r="245" ht="15.75" customHeight="1">
      <c r="A245" s="194"/>
      <c r="B245" s="194"/>
      <c r="C245" s="194"/>
      <c r="D245" s="194"/>
      <c r="E245" s="194"/>
      <c r="F245" s="194"/>
      <c r="G245" s="429"/>
      <c r="H245" s="194"/>
      <c r="I245" s="194"/>
      <c r="J245" s="194"/>
      <c r="K245" s="194"/>
      <c r="L245" s="194"/>
      <c r="M245" s="194"/>
      <c r="N245" s="194"/>
      <c r="O245" s="194"/>
      <c r="P245" s="194"/>
      <c r="Q245" s="194"/>
      <c r="R245" s="194"/>
      <c r="S245" s="194"/>
      <c r="T245" s="194"/>
      <c r="U245" s="194"/>
      <c r="V245" s="194"/>
      <c r="W245" s="194"/>
      <c r="X245" s="194"/>
      <c r="Y245" s="194"/>
      <c r="Z245" s="194"/>
      <c r="AA245" s="194"/>
      <c r="AB245" s="194"/>
      <c r="AC245" s="194"/>
      <c r="AD245" s="194"/>
    </row>
    <row r="246" ht="15.75" customHeight="1">
      <c r="A246" s="194"/>
      <c r="B246" s="194"/>
      <c r="C246" s="194"/>
      <c r="D246" s="194"/>
      <c r="E246" s="194"/>
      <c r="F246" s="194"/>
      <c r="G246" s="429"/>
      <c r="H246" s="194"/>
      <c r="I246" s="194"/>
      <c r="J246" s="194"/>
      <c r="K246" s="194"/>
      <c r="L246" s="194"/>
      <c r="M246" s="194"/>
      <c r="N246" s="194"/>
      <c r="O246" s="194"/>
      <c r="P246" s="194"/>
      <c r="Q246" s="194"/>
      <c r="R246" s="194"/>
      <c r="S246" s="194"/>
      <c r="T246" s="194"/>
      <c r="U246" s="194"/>
      <c r="V246" s="194"/>
      <c r="W246" s="194"/>
      <c r="X246" s="194"/>
      <c r="Y246" s="194"/>
      <c r="Z246" s="194"/>
      <c r="AA246" s="194"/>
      <c r="AB246" s="194"/>
      <c r="AC246" s="194"/>
      <c r="AD246" s="194"/>
    </row>
    <row r="247" ht="15.75" customHeight="1">
      <c r="A247" s="194"/>
      <c r="B247" s="194"/>
      <c r="C247" s="194"/>
      <c r="D247" s="194"/>
      <c r="E247" s="194"/>
      <c r="F247" s="194"/>
      <c r="G247" s="429"/>
      <c r="H247" s="194"/>
      <c r="I247" s="194"/>
      <c r="J247" s="194"/>
      <c r="K247" s="194"/>
      <c r="L247" s="194"/>
      <c r="M247" s="194"/>
      <c r="N247" s="194"/>
      <c r="O247" s="194"/>
      <c r="P247" s="194"/>
      <c r="Q247" s="194"/>
      <c r="R247" s="194"/>
      <c r="S247" s="194"/>
      <c r="T247" s="194"/>
      <c r="U247" s="194"/>
      <c r="V247" s="194"/>
      <c r="W247" s="194"/>
      <c r="X247" s="194"/>
      <c r="Y247" s="194"/>
      <c r="Z247" s="194"/>
      <c r="AA247" s="194"/>
      <c r="AB247" s="194"/>
      <c r="AC247" s="194"/>
      <c r="AD247" s="194"/>
    </row>
    <row r="248" ht="15.75" customHeight="1">
      <c r="A248" s="194"/>
      <c r="B248" s="194"/>
      <c r="C248" s="194"/>
      <c r="D248" s="194"/>
      <c r="E248" s="194"/>
      <c r="F248" s="194"/>
      <c r="G248" s="429"/>
      <c r="H248" s="194"/>
      <c r="I248" s="194"/>
      <c r="J248" s="194"/>
      <c r="K248" s="194"/>
      <c r="L248" s="194"/>
      <c r="M248" s="194"/>
      <c r="N248" s="194"/>
      <c r="O248" s="194"/>
      <c r="P248" s="194"/>
      <c r="Q248" s="194"/>
      <c r="R248" s="194"/>
      <c r="S248" s="194"/>
      <c r="T248" s="194"/>
      <c r="U248" s="194"/>
      <c r="V248" s="194"/>
      <c r="W248" s="194"/>
      <c r="X248" s="194"/>
      <c r="Y248" s="194"/>
      <c r="Z248" s="194"/>
      <c r="AA248" s="194"/>
      <c r="AB248" s="194"/>
      <c r="AC248" s="194"/>
      <c r="AD248" s="194"/>
    </row>
    <row r="249" ht="15.75" customHeight="1">
      <c r="A249" s="194"/>
      <c r="B249" s="194"/>
      <c r="C249" s="194"/>
      <c r="D249" s="194"/>
      <c r="E249" s="194"/>
      <c r="F249" s="194"/>
      <c r="G249" s="429"/>
      <c r="H249" s="194"/>
      <c r="I249" s="194"/>
      <c r="J249" s="194"/>
      <c r="K249" s="194"/>
      <c r="L249" s="194"/>
      <c r="M249" s="194"/>
      <c r="N249" s="194"/>
      <c r="O249" s="194"/>
      <c r="P249" s="194"/>
      <c r="Q249" s="194"/>
      <c r="R249" s="194"/>
      <c r="S249" s="194"/>
      <c r="T249" s="194"/>
      <c r="U249" s="194"/>
      <c r="V249" s="194"/>
      <c r="W249" s="194"/>
      <c r="X249" s="194"/>
      <c r="Y249" s="194"/>
      <c r="Z249" s="194"/>
      <c r="AA249" s="194"/>
      <c r="AB249" s="194"/>
      <c r="AC249" s="194"/>
      <c r="AD249" s="194"/>
    </row>
    <row r="250" ht="15.75" customHeight="1">
      <c r="A250" s="194"/>
      <c r="B250" s="194"/>
      <c r="C250" s="194"/>
      <c r="D250" s="194"/>
      <c r="E250" s="194"/>
      <c r="F250" s="194"/>
      <c r="G250" s="429"/>
      <c r="H250" s="194"/>
      <c r="I250" s="194"/>
      <c r="J250" s="194"/>
      <c r="K250" s="194"/>
      <c r="L250" s="194"/>
      <c r="M250" s="194"/>
      <c r="N250" s="194"/>
      <c r="O250" s="194"/>
      <c r="P250" s="194"/>
      <c r="Q250" s="194"/>
      <c r="R250" s="194"/>
      <c r="S250" s="194"/>
      <c r="T250" s="194"/>
      <c r="U250" s="194"/>
      <c r="V250" s="194"/>
      <c r="W250" s="194"/>
      <c r="X250" s="194"/>
      <c r="Y250" s="194"/>
      <c r="Z250" s="194"/>
      <c r="AA250" s="194"/>
      <c r="AB250" s="194"/>
      <c r="AC250" s="194"/>
      <c r="AD250" s="194"/>
    </row>
    <row r="251" ht="15.75" customHeight="1">
      <c r="A251" s="194"/>
      <c r="B251" s="194"/>
      <c r="C251" s="194"/>
      <c r="D251" s="194"/>
      <c r="E251" s="194"/>
      <c r="F251" s="194"/>
      <c r="G251" s="429"/>
      <c r="H251" s="194"/>
      <c r="I251" s="194"/>
      <c r="J251" s="194"/>
      <c r="K251" s="194"/>
      <c r="L251" s="194"/>
      <c r="M251" s="194"/>
      <c r="N251" s="194"/>
      <c r="O251" s="194"/>
      <c r="P251" s="194"/>
      <c r="Q251" s="194"/>
      <c r="R251" s="194"/>
      <c r="S251" s="194"/>
      <c r="T251" s="194"/>
      <c r="U251" s="194"/>
      <c r="V251" s="194"/>
      <c r="W251" s="194"/>
      <c r="X251" s="194"/>
      <c r="Y251" s="194"/>
      <c r="Z251" s="194"/>
      <c r="AA251" s="194"/>
      <c r="AB251" s="194"/>
      <c r="AC251" s="194"/>
      <c r="AD251" s="194"/>
    </row>
    <row r="252" ht="15.75" customHeight="1">
      <c r="A252" s="194"/>
      <c r="B252" s="194"/>
      <c r="C252" s="194"/>
      <c r="D252" s="194"/>
      <c r="E252" s="194"/>
      <c r="F252" s="194"/>
      <c r="G252" s="429"/>
      <c r="H252" s="194"/>
      <c r="I252" s="194"/>
      <c r="J252" s="194"/>
      <c r="K252" s="194"/>
      <c r="L252" s="194"/>
      <c r="M252" s="194"/>
      <c r="N252" s="194"/>
      <c r="O252" s="194"/>
      <c r="P252" s="194"/>
      <c r="Q252" s="194"/>
      <c r="R252" s="194"/>
      <c r="S252" s="194"/>
      <c r="T252" s="194"/>
      <c r="U252" s="194"/>
      <c r="V252" s="194"/>
      <c r="W252" s="194"/>
      <c r="X252" s="194"/>
      <c r="Y252" s="194"/>
      <c r="Z252" s="194"/>
      <c r="AA252" s="194"/>
      <c r="AB252" s="194"/>
      <c r="AC252" s="194"/>
      <c r="AD252" s="194"/>
    </row>
    <row r="253" ht="15.75" customHeight="1">
      <c r="A253" s="194"/>
      <c r="B253" s="194"/>
      <c r="C253" s="194"/>
      <c r="D253" s="194"/>
      <c r="E253" s="194"/>
      <c r="F253" s="194"/>
      <c r="G253" s="429"/>
      <c r="H253" s="194"/>
      <c r="I253" s="194"/>
      <c r="J253" s="194"/>
      <c r="K253" s="194"/>
      <c r="L253" s="194"/>
      <c r="M253" s="194"/>
      <c r="N253" s="194"/>
      <c r="O253" s="194"/>
      <c r="P253" s="194"/>
      <c r="Q253" s="194"/>
      <c r="R253" s="194"/>
      <c r="S253" s="194"/>
      <c r="T253" s="194"/>
      <c r="U253" s="194"/>
      <c r="V253" s="194"/>
      <c r="W253" s="194"/>
      <c r="X253" s="194"/>
      <c r="Y253" s="194"/>
      <c r="Z253" s="194"/>
      <c r="AA253" s="194"/>
      <c r="AB253" s="194"/>
      <c r="AC253" s="194"/>
      <c r="AD253" s="194"/>
    </row>
    <row r="254" ht="15.75" customHeight="1">
      <c r="A254" s="194"/>
      <c r="B254" s="194"/>
      <c r="C254" s="194"/>
      <c r="D254" s="194"/>
      <c r="E254" s="194"/>
      <c r="F254" s="194"/>
      <c r="G254" s="429"/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4"/>
      <c r="S254" s="194"/>
      <c r="T254" s="194"/>
      <c r="U254" s="194"/>
      <c r="V254" s="194"/>
      <c r="W254" s="194"/>
      <c r="X254" s="194"/>
      <c r="Y254" s="194"/>
      <c r="Z254" s="194"/>
      <c r="AA254" s="194"/>
      <c r="AB254" s="194"/>
      <c r="AC254" s="194"/>
      <c r="AD254" s="194"/>
    </row>
    <row r="255" ht="15.75" customHeight="1">
      <c r="A255" s="194"/>
      <c r="B255" s="194"/>
      <c r="C255" s="194"/>
      <c r="D255" s="194"/>
      <c r="E255" s="194"/>
      <c r="F255" s="194"/>
      <c r="G255" s="429"/>
      <c r="H255" s="194"/>
      <c r="I255" s="194"/>
      <c r="J255" s="194"/>
      <c r="K255" s="194"/>
      <c r="L255" s="194"/>
      <c r="M255" s="194"/>
      <c r="N255" s="194"/>
      <c r="O255" s="194"/>
      <c r="P255" s="194"/>
      <c r="Q255" s="194"/>
      <c r="R255" s="194"/>
      <c r="S255" s="194"/>
      <c r="T255" s="194"/>
      <c r="U255" s="194"/>
      <c r="V255" s="194"/>
      <c r="W255" s="194"/>
      <c r="X255" s="194"/>
      <c r="Y255" s="194"/>
      <c r="Z255" s="194"/>
      <c r="AA255" s="194"/>
      <c r="AB255" s="194"/>
      <c r="AC255" s="194"/>
      <c r="AD255" s="194"/>
    </row>
    <row r="256" ht="15.75" customHeight="1">
      <c r="A256" s="194"/>
      <c r="B256" s="194"/>
      <c r="C256" s="194"/>
      <c r="D256" s="194"/>
      <c r="E256" s="194"/>
      <c r="F256" s="194"/>
      <c r="G256" s="429"/>
      <c r="H256" s="194"/>
      <c r="I256" s="194"/>
      <c r="J256" s="194"/>
      <c r="K256" s="194"/>
      <c r="L256" s="194"/>
      <c r="M256" s="194"/>
      <c r="N256" s="194"/>
      <c r="O256" s="194"/>
      <c r="P256" s="194"/>
      <c r="Q256" s="194"/>
      <c r="R256" s="194"/>
      <c r="S256" s="194"/>
      <c r="T256" s="194"/>
      <c r="U256" s="194"/>
      <c r="V256" s="194"/>
      <c r="W256" s="194"/>
      <c r="X256" s="194"/>
      <c r="Y256" s="194"/>
      <c r="Z256" s="194"/>
      <c r="AA256" s="194"/>
      <c r="AB256" s="194"/>
      <c r="AC256" s="194"/>
      <c r="AD256" s="194"/>
    </row>
    <row r="257" ht="15.75" customHeight="1">
      <c r="A257" s="194"/>
      <c r="B257" s="194"/>
      <c r="C257" s="194"/>
      <c r="D257" s="194"/>
      <c r="E257" s="194"/>
      <c r="F257" s="194"/>
      <c r="G257" s="429"/>
      <c r="H257" s="194"/>
      <c r="I257" s="194"/>
      <c r="J257" s="194"/>
      <c r="K257" s="194"/>
      <c r="L257" s="194"/>
      <c r="M257" s="194"/>
      <c r="N257" s="194"/>
      <c r="O257" s="194"/>
      <c r="P257" s="194"/>
      <c r="Q257" s="194"/>
      <c r="R257" s="194"/>
      <c r="S257" s="194"/>
      <c r="T257" s="194"/>
      <c r="U257" s="194"/>
      <c r="V257" s="194"/>
      <c r="W257" s="194"/>
      <c r="X257" s="194"/>
      <c r="Y257" s="194"/>
      <c r="Z257" s="194"/>
      <c r="AA257" s="194"/>
      <c r="AB257" s="194"/>
      <c r="AC257" s="194"/>
      <c r="AD257" s="194"/>
    </row>
    <row r="258" ht="15.75" customHeight="1">
      <c r="A258" s="194"/>
      <c r="B258" s="194"/>
      <c r="C258" s="194"/>
      <c r="D258" s="194"/>
      <c r="E258" s="194"/>
      <c r="F258" s="194"/>
      <c r="G258" s="429"/>
      <c r="H258" s="194"/>
      <c r="I258" s="194"/>
      <c r="J258" s="194"/>
      <c r="K258" s="194"/>
      <c r="L258" s="194"/>
      <c r="M258" s="194"/>
      <c r="N258" s="194"/>
      <c r="O258" s="194"/>
      <c r="P258" s="194"/>
      <c r="Q258" s="194"/>
      <c r="R258" s="194"/>
      <c r="S258" s="194"/>
      <c r="T258" s="194"/>
      <c r="U258" s="194"/>
      <c r="V258" s="194"/>
      <c r="W258" s="194"/>
      <c r="X258" s="194"/>
      <c r="Y258" s="194"/>
      <c r="Z258" s="194"/>
      <c r="AA258" s="194"/>
      <c r="AB258" s="194"/>
      <c r="AC258" s="194"/>
      <c r="AD258" s="194"/>
    </row>
    <row r="259" ht="15.75" customHeight="1">
      <c r="A259" s="194"/>
      <c r="B259" s="194"/>
      <c r="C259" s="194"/>
      <c r="D259" s="194"/>
      <c r="E259" s="194"/>
      <c r="F259" s="194"/>
      <c r="G259" s="429"/>
      <c r="H259" s="194"/>
      <c r="I259" s="194"/>
      <c r="J259" s="194"/>
      <c r="K259" s="194"/>
      <c r="L259" s="194"/>
      <c r="M259" s="194"/>
      <c r="N259" s="194"/>
      <c r="O259" s="194"/>
      <c r="P259" s="194"/>
      <c r="Q259" s="194"/>
      <c r="R259" s="194"/>
      <c r="S259" s="194"/>
      <c r="T259" s="194"/>
      <c r="U259" s="194"/>
      <c r="V259" s="194"/>
      <c r="W259" s="194"/>
      <c r="X259" s="194"/>
      <c r="Y259" s="194"/>
      <c r="Z259" s="194"/>
      <c r="AA259" s="194"/>
      <c r="AB259" s="194"/>
      <c r="AC259" s="194"/>
      <c r="AD259" s="194"/>
    </row>
    <row r="260" ht="15.75" customHeight="1">
      <c r="A260" s="194"/>
      <c r="B260" s="194"/>
      <c r="C260" s="194"/>
      <c r="D260" s="194"/>
      <c r="E260" s="194"/>
      <c r="F260" s="194"/>
      <c r="G260" s="429"/>
      <c r="H260" s="194"/>
      <c r="I260" s="194"/>
      <c r="J260" s="194"/>
      <c r="K260" s="194"/>
      <c r="L260" s="194"/>
      <c r="M260" s="194"/>
      <c r="N260" s="194"/>
      <c r="O260" s="194"/>
      <c r="P260" s="194"/>
      <c r="Q260" s="194"/>
      <c r="R260" s="194"/>
      <c r="S260" s="194"/>
      <c r="T260" s="194"/>
      <c r="U260" s="194"/>
      <c r="V260" s="194"/>
      <c r="W260" s="194"/>
      <c r="X260" s="194"/>
      <c r="Y260" s="194"/>
      <c r="Z260" s="194"/>
      <c r="AA260" s="194"/>
      <c r="AB260" s="194"/>
      <c r="AC260" s="194"/>
      <c r="AD260" s="194"/>
    </row>
    <row r="261" ht="15.75" customHeight="1">
      <c r="A261" s="194"/>
      <c r="B261" s="194"/>
      <c r="C261" s="194"/>
      <c r="D261" s="194"/>
      <c r="E261" s="194"/>
      <c r="F261" s="194"/>
      <c r="G261" s="429"/>
      <c r="H261" s="194"/>
      <c r="I261" s="194"/>
      <c r="J261" s="194"/>
      <c r="K261" s="194"/>
      <c r="L261" s="194"/>
      <c r="M261" s="194"/>
      <c r="N261" s="194"/>
      <c r="O261" s="194"/>
      <c r="P261" s="194"/>
      <c r="Q261" s="194"/>
      <c r="R261" s="194"/>
      <c r="S261" s="194"/>
      <c r="T261" s="194"/>
      <c r="U261" s="194"/>
      <c r="V261" s="194"/>
      <c r="W261" s="194"/>
      <c r="X261" s="194"/>
      <c r="Y261" s="194"/>
      <c r="Z261" s="194"/>
      <c r="AA261" s="194"/>
      <c r="AB261" s="194"/>
      <c r="AC261" s="194"/>
      <c r="AD261" s="194"/>
    </row>
    <row r="262" ht="15.75" customHeight="1">
      <c r="A262" s="194"/>
      <c r="B262" s="194"/>
      <c r="C262" s="194"/>
      <c r="D262" s="194"/>
      <c r="E262" s="194"/>
      <c r="F262" s="194"/>
      <c r="G262" s="429"/>
      <c r="H262" s="194"/>
      <c r="I262" s="194"/>
      <c r="J262" s="194"/>
      <c r="K262" s="194"/>
      <c r="L262" s="194"/>
      <c r="M262" s="194"/>
      <c r="N262" s="194"/>
      <c r="O262" s="194"/>
      <c r="P262" s="194"/>
      <c r="Q262" s="194"/>
      <c r="R262" s="194"/>
      <c r="S262" s="194"/>
      <c r="T262" s="194"/>
      <c r="U262" s="194"/>
      <c r="V262" s="194"/>
      <c r="W262" s="194"/>
      <c r="X262" s="194"/>
      <c r="Y262" s="194"/>
      <c r="Z262" s="194"/>
      <c r="AA262" s="194"/>
      <c r="AB262" s="194"/>
      <c r="AC262" s="194"/>
      <c r="AD262" s="194"/>
    </row>
    <row r="263" ht="15.75" customHeight="1">
      <c r="A263" s="194"/>
      <c r="B263" s="194"/>
      <c r="C263" s="194"/>
      <c r="D263" s="194"/>
      <c r="E263" s="194"/>
      <c r="F263" s="194"/>
      <c r="G263" s="429"/>
      <c r="H263" s="194"/>
      <c r="I263" s="194"/>
      <c r="J263" s="194"/>
      <c r="K263" s="194"/>
      <c r="L263" s="194"/>
      <c r="M263" s="194"/>
      <c r="N263" s="194"/>
      <c r="O263" s="194"/>
      <c r="P263" s="194"/>
      <c r="Q263" s="194"/>
      <c r="R263" s="194"/>
      <c r="S263" s="194"/>
      <c r="T263" s="194"/>
      <c r="U263" s="194"/>
      <c r="V263" s="194"/>
      <c r="W263" s="194"/>
      <c r="X263" s="194"/>
      <c r="Y263" s="194"/>
      <c r="Z263" s="194"/>
      <c r="AA263" s="194"/>
      <c r="AB263" s="194"/>
      <c r="AC263" s="194"/>
      <c r="AD263" s="194"/>
    </row>
    <row r="264" ht="15.75" customHeight="1">
      <c r="A264" s="194"/>
      <c r="B264" s="194"/>
      <c r="C264" s="194"/>
      <c r="D264" s="194"/>
      <c r="E264" s="194"/>
      <c r="F264" s="194"/>
      <c r="G264" s="429"/>
      <c r="H264" s="194"/>
      <c r="I264" s="194"/>
      <c r="J264" s="194"/>
      <c r="K264" s="194"/>
      <c r="L264" s="194"/>
      <c r="M264" s="194"/>
      <c r="N264" s="194"/>
      <c r="O264" s="194"/>
      <c r="P264" s="194"/>
      <c r="Q264" s="194"/>
      <c r="R264" s="194"/>
      <c r="S264" s="194"/>
      <c r="T264" s="194"/>
      <c r="U264" s="194"/>
      <c r="V264" s="194"/>
      <c r="W264" s="194"/>
      <c r="X264" s="194"/>
      <c r="Y264" s="194"/>
      <c r="Z264" s="194"/>
      <c r="AA264" s="194"/>
      <c r="AB264" s="194"/>
      <c r="AC264" s="194"/>
      <c r="AD264" s="194"/>
    </row>
    <row r="265" ht="15.75" customHeight="1">
      <c r="A265" s="194"/>
      <c r="B265" s="194"/>
      <c r="C265" s="194"/>
      <c r="D265" s="194"/>
      <c r="E265" s="194"/>
      <c r="F265" s="194"/>
      <c r="G265" s="429"/>
      <c r="H265" s="194"/>
      <c r="I265" s="194"/>
      <c r="J265" s="194"/>
      <c r="K265" s="194"/>
      <c r="L265" s="194"/>
      <c r="M265" s="194"/>
      <c r="N265" s="194"/>
      <c r="O265" s="194"/>
      <c r="P265" s="194"/>
      <c r="Q265" s="194"/>
      <c r="R265" s="194"/>
      <c r="S265" s="194"/>
      <c r="T265" s="194"/>
      <c r="U265" s="194"/>
      <c r="V265" s="194"/>
      <c r="W265" s="194"/>
      <c r="X265" s="194"/>
      <c r="Y265" s="194"/>
      <c r="Z265" s="194"/>
      <c r="AA265" s="194"/>
      <c r="AB265" s="194"/>
      <c r="AC265" s="194"/>
      <c r="AD265" s="194"/>
    </row>
    <row r="266" ht="15.75" customHeight="1">
      <c r="A266" s="194"/>
      <c r="B266" s="194"/>
      <c r="C266" s="194"/>
      <c r="D266" s="194"/>
      <c r="E266" s="194"/>
      <c r="F266" s="194"/>
      <c r="G266" s="429"/>
      <c r="H266" s="194"/>
      <c r="I266" s="194"/>
      <c r="J266" s="194"/>
      <c r="K266" s="194"/>
      <c r="L266" s="194"/>
      <c r="M266" s="194"/>
      <c r="N266" s="194"/>
      <c r="O266" s="194"/>
      <c r="P266" s="194"/>
      <c r="Q266" s="194"/>
      <c r="R266" s="194"/>
      <c r="S266" s="194"/>
      <c r="T266" s="194"/>
      <c r="U266" s="194"/>
      <c r="V266" s="194"/>
      <c r="W266" s="194"/>
      <c r="X266" s="194"/>
      <c r="Y266" s="194"/>
      <c r="Z266" s="194"/>
      <c r="AA266" s="194"/>
      <c r="AB266" s="194"/>
      <c r="AC266" s="194"/>
      <c r="AD266" s="194"/>
    </row>
    <row r="267" ht="15.75" customHeight="1">
      <c r="A267" s="194"/>
      <c r="B267" s="194"/>
      <c r="C267" s="194"/>
      <c r="D267" s="194"/>
      <c r="E267" s="194"/>
      <c r="F267" s="194"/>
      <c r="G267" s="429"/>
      <c r="H267" s="194"/>
      <c r="I267" s="194"/>
      <c r="J267" s="194"/>
      <c r="K267" s="194"/>
      <c r="L267" s="194"/>
      <c r="M267" s="194"/>
      <c r="N267" s="194"/>
      <c r="O267" s="194"/>
      <c r="P267" s="194"/>
      <c r="Q267" s="194"/>
      <c r="R267" s="194"/>
      <c r="S267" s="194"/>
      <c r="T267" s="194"/>
      <c r="U267" s="194"/>
      <c r="V267" s="194"/>
      <c r="W267" s="194"/>
      <c r="X267" s="194"/>
      <c r="Y267" s="194"/>
      <c r="Z267" s="194"/>
      <c r="AA267" s="194"/>
      <c r="AB267" s="194"/>
      <c r="AC267" s="194"/>
      <c r="AD267" s="194"/>
    </row>
    <row r="268" ht="15.75" customHeight="1">
      <c r="A268" s="194"/>
      <c r="B268" s="194"/>
      <c r="C268" s="194"/>
      <c r="D268" s="194"/>
      <c r="E268" s="194"/>
      <c r="F268" s="194"/>
      <c r="G268" s="429"/>
      <c r="H268" s="194"/>
      <c r="I268" s="194"/>
      <c r="J268" s="194"/>
      <c r="K268" s="194"/>
      <c r="L268" s="194"/>
      <c r="M268" s="194"/>
      <c r="N268" s="194"/>
      <c r="O268" s="194"/>
      <c r="P268" s="194"/>
      <c r="Q268" s="194"/>
      <c r="R268" s="194"/>
      <c r="S268" s="194"/>
      <c r="T268" s="194"/>
      <c r="U268" s="194"/>
      <c r="V268" s="194"/>
      <c r="W268" s="194"/>
      <c r="X268" s="194"/>
      <c r="Y268" s="194"/>
      <c r="Z268" s="194"/>
      <c r="AA268" s="194"/>
      <c r="AB268" s="194"/>
      <c r="AC268" s="194"/>
      <c r="AD268" s="194"/>
    </row>
    <row r="269" ht="15.75" customHeight="1">
      <c r="A269" s="194"/>
      <c r="B269" s="194"/>
      <c r="C269" s="194"/>
      <c r="D269" s="194"/>
      <c r="E269" s="194"/>
      <c r="F269" s="194"/>
      <c r="G269" s="429"/>
      <c r="H269" s="194"/>
      <c r="I269" s="194"/>
      <c r="J269" s="194"/>
      <c r="K269" s="194"/>
      <c r="L269" s="194"/>
      <c r="M269" s="194"/>
      <c r="N269" s="194"/>
      <c r="O269" s="194"/>
      <c r="P269" s="194"/>
      <c r="Q269" s="194"/>
      <c r="R269" s="194"/>
      <c r="S269" s="194"/>
      <c r="T269" s="194"/>
      <c r="U269" s="194"/>
      <c r="V269" s="194"/>
      <c r="W269" s="194"/>
      <c r="X269" s="194"/>
      <c r="Y269" s="194"/>
      <c r="Z269" s="194"/>
      <c r="AA269" s="194"/>
      <c r="AB269" s="194"/>
      <c r="AC269" s="194"/>
      <c r="AD269" s="194"/>
    </row>
    <row r="270" ht="15.75" customHeight="1">
      <c r="A270" s="194"/>
      <c r="B270" s="194"/>
      <c r="C270" s="194"/>
      <c r="D270" s="194"/>
      <c r="E270" s="194"/>
      <c r="F270" s="194"/>
      <c r="G270" s="429"/>
      <c r="H270" s="194"/>
      <c r="I270" s="194"/>
      <c r="J270" s="194"/>
      <c r="K270" s="194"/>
      <c r="L270" s="194"/>
      <c r="M270" s="194"/>
      <c r="N270" s="194"/>
      <c r="O270" s="194"/>
      <c r="P270" s="194"/>
      <c r="Q270" s="194"/>
      <c r="R270" s="194"/>
      <c r="S270" s="194"/>
      <c r="T270" s="194"/>
      <c r="U270" s="194"/>
      <c r="V270" s="194"/>
      <c r="W270" s="194"/>
      <c r="X270" s="194"/>
      <c r="Y270" s="194"/>
      <c r="Z270" s="194"/>
      <c r="AA270" s="194"/>
      <c r="AB270" s="194"/>
      <c r="AC270" s="194"/>
      <c r="AD270" s="194"/>
    </row>
    <row r="271" ht="15.75" customHeight="1">
      <c r="A271" s="194"/>
      <c r="B271" s="194"/>
      <c r="C271" s="194"/>
      <c r="D271" s="194"/>
      <c r="E271" s="194"/>
      <c r="F271" s="194"/>
      <c r="G271" s="429"/>
      <c r="H271" s="194"/>
      <c r="I271" s="194"/>
      <c r="J271" s="194"/>
      <c r="K271" s="194"/>
      <c r="L271" s="194"/>
      <c r="M271" s="194"/>
      <c r="N271" s="194"/>
      <c r="O271" s="194"/>
      <c r="P271" s="194"/>
      <c r="Q271" s="194"/>
      <c r="R271" s="194"/>
      <c r="S271" s="194"/>
      <c r="T271" s="194"/>
      <c r="U271" s="194"/>
      <c r="V271" s="194"/>
      <c r="W271" s="194"/>
      <c r="X271" s="194"/>
      <c r="Y271" s="194"/>
      <c r="Z271" s="194"/>
      <c r="AA271" s="194"/>
      <c r="AB271" s="194"/>
      <c r="AC271" s="194"/>
      <c r="AD271" s="194"/>
    </row>
    <row r="272" ht="15.75" customHeight="1">
      <c r="A272" s="194"/>
      <c r="B272" s="194"/>
      <c r="C272" s="194"/>
      <c r="D272" s="194"/>
      <c r="E272" s="194"/>
      <c r="F272" s="194"/>
      <c r="G272" s="429"/>
      <c r="H272" s="194"/>
      <c r="I272" s="194"/>
      <c r="J272" s="194"/>
      <c r="K272" s="194"/>
      <c r="L272" s="194"/>
      <c r="M272" s="194"/>
      <c r="N272" s="194"/>
      <c r="O272" s="194"/>
      <c r="P272" s="194"/>
      <c r="Q272" s="194"/>
      <c r="R272" s="194"/>
      <c r="S272" s="194"/>
      <c r="T272" s="194"/>
      <c r="U272" s="194"/>
      <c r="V272" s="194"/>
      <c r="W272" s="194"/>
      <c r="X272" s="194"/>
      <c r="Y272" s="194"/>
      <c r="Z272" s="194"/>
      <c r="AA272" s="194"/>
      <c r="AB272" s="194"/>
      <c r="AC272" s="194"/>
      <c r="AD272" s="194"/>
    </row>
    <row r="273" ht="15.75" customHeight="1">
      <c r="A273" s="194"/>
      <c r="B273" s="194"/>
      <c r="C273" s="194"/>
      <c r="D273" s="194"/>
      <c r="E273" s="194"/>
      <c r="F273" s="194"/>
      <c r="G273" s="429"/>
      <c r="H273" s="194"/>
      <c r="I273" s="194"/>
      <c r="J273" s="194"/>
      <c r="K273" s="194"/>
      <c r="L273" s="194"/>
      <c r="M273" s="194"/>
      <c r="N273" s="194"/>
      <c r="O273" s="194"/>
      <c r="P273" s="194"/>
      <c r="Q273" s="194"/>
      <c r="R273" s="194"/>
      <c r="S273" s="194"/>
      <c r="T273" s="194"/>
      <c r="U273" s="194"/>
      <c r="V273" s="194"/>
      <c r="W273" s="194"/>
      <c r="X273" s="194"/>
      <c r="Y273" s="194"/>
      <c r="Z273" s="194"/>
      <c r="AA273" s="194"/>
      <c r="AB273" s="194"/>
      <c r="AC273" s="194"/>
      <c r="AD273" s="194"/>
    </row>
    <row r="274" ht="15.75" customHeight="1">
      <c r="A274" s="194"/>
      <c r="B274" s="194"/>
      <c r="C274" s="194"/>
      <c r="D274" s="194"/>
      <c r="E274" s="194"/>
      <c r="F274" s="194"/>
      <c r="G274" s="429"/>
      <c r="H274" s="194"/>
      <c r="I274" s="194"/>
      <c r="J274" s="194"/>
      <c r="K274" s="194"/>
      <c r="L274" s="194"/>
      <c r="M274" s="194"/>
      <c r="N274" s="194"/>
      <c r="O274" s="194"/>
      <c r="P274" s="194"/>
      <c r="Q274" s="194"/>
      <c r="R274" s="194"/>
      <c r="S274" s="194"/>
      <c r="T274" s="194"/>
      <c r="U274" s="194"/>
      <c r="V274" s="194"/>
      <c r="W274" s="194"/>
      <c r="X274" s="194"/>
      <c r="Y274" s="194"/>
      <c r="Z274" s="194"/>
      <c r="AA274" s="194"/>
      <c r="AB274" s="194"/>
      <c r="AC274" s="194"/>
      <c r="AD274" s="194"/>
    </row>
    <row r="275" ht="15.75" customHeight="1">
      <c r="A275" s="194"/>
      <c r="B275" s="194"/>
      <c r="C275" s="194"/>
      <c r="D275" s="194"/>
      <c r="E275" s="194"/>
      <c r="F275" s="194"/>
      <c r="G275" s="429"/>
      <c r="H275" s="194"/>
      <c r="I275" s="194"/>
      <c r="J275" s="194"/>
      <c r="K275" s="194"/>
      <c r="L275" s="194"/>
      <c r="M275" s="194"/>
      <c r="N275" s="194"/>
      <c r="O275" s="194"/>
      <c r="P275" s="194"/>
      <c r="Q275" s="194"/>
      <c r="R275" s="194"/>
      <c r="S275" s="194"/>
      <c r="T275" s="194"/>
      <c r="U275" s="194"/>
      <c r="V275" s="194"/>
      <c r="W275" s="194"/>
      <c r="X275" s="194"/>
      <c r="Y275" s="194"/>
      <c r="Z275" s="194"/>
      <c r="AA275" s="194"/>
      <c r="AB275" s="194"/>
      <c r="AC275" s="194"/>
      <c r="AD275" s="194"/>
    </row>
    <row r="276" ht="15.75" customHeight="1">
      <c r="A276" s="194"/>
      <c r="B276" s="194"/>
      <c r="C276" s="194"/>
      <c r="D276" s="194"/>
      <c r="E276" s="194"/>
      <c r="F276" s="194"/>
      <c r="G276" s="429"/>
      <c r="H276" s="194"/>
      <c r="I276" s="194"/>
      <c r="J276" s="194"/>
      <c r="K276" s="194"/>
      <c r="L276" s="194"/>
      <c r="M276" s="194"/>
      <c r="N276" s="194"/>
      <c r="O276" s="194"/>
      <c r="P276" s="194"/>
      <c r="Q276" s="194"/>
      <c r="R276" s="194"/>
      <c r="S276" s="194"/>
      <c r="T276" s="194"/>
      <c r="U276" s="194"/>
      <c r="V276" s="194"/>
      <c r="W276" s="194"/>
      <c r="X276" s="194"/>
      <c r="Y276" s="194"/>
      <c r="Z276" s="194"/>
      <c r="AA276" s="194"/>
      <c r="AB276" s="194"/>
      <c r="AC276" s="194"/>
      <c r="AD276" s="194"/>
    </row>
    <row r="277" ht="15.75" customHeight="1">
      <c r="A277" s="194"/>
      <c r="B277" s="194"/>
      <c r="C277" s="194"/>
      <c r="D277" s="194"/>
      <c r="E277" s="194"/>
      <c r="F277" s="194"/>
      <c r="G277" s="429"/>
      <c r="H277" s="194"/>
      <c r="I277" s="194"/>
      <c r="J277" s="194"/>
      <c r="K277" s="194"/>
      <c r="L277" s="194"/>
      <c r="M277" s="194"/>
      <c r="N277" s="194"/>
      <c r="O277" s="194"/>
      <c r="P277" s="194"/>
      <c r="Q277" s="194"/>
      <c r="R277" s="194"/>
      <c r="S277" s="194"/>
      <c r="T277" s="194"/>
      <c r="U277" s="194"/>
      <c r="V277" s="194"/>
      <c r="W277" s="194"/>
      <c r="X277" s="194"/>
      <c r="Y277" s="194"/>
      <c r="Z277" s="194"/>
      <c r="AA277" s="194"/>
      <c r="AB277" s="194"/>
      <c r="AC277" s="194"/>
      <c r="AD277" s="194"/>
    </row>
    <row r="278" ht="15.75" customHeight="1">
      <c r="A278" s="194"/>
      <c r="B278" s="194"/>
      <c r="C278" s="194"/>
      <c r="D278" s="194"/>
      <c r="E278" s="194"/>
      <c r="F278" s="194"/>
      <c r="G278" s="429"/>
      <c r="H278" s="194"/>
      <c r="I278" s="194"/>
      <c r="J278" s="194"/>
      <c r="K278" s="194"/>
      <c r="L278" s="194"/>
      <c r="M278" s="194"/>
      <c r="N278" s="194"/>
      <c r="O278" s="194"/>
      <c r="P278" s="194"/>
      <c r="Q278" s="194"/>
      <c r="R278" s="194"/>
      <c r="S278" s="194"/>
      <c r="T278" s="194"/>
      <c r="U278" s="194"/>
      <c r="V278" s="194"/>
      <c r="W278" s="194"/>
      <c r="X278" s="194"/>
      <c r="Y278" s="194"/>
      <c r="Z278" s="194"/>
      <c r="AA278" s="194"/>
      <c r="AB278" s="194"/>
      <c r="AC278" s="194"/>
      <c r="AD278" s="194"/>
    </row>
    <row r="279" ht="15.75" customHeight="1">
      <c r="A279" s="194"/>
      <c r="B279" s="194"/>
      <c r="C279" s="194"/>
      <c r="D279" s="194"/>
      <c r="E279" s="194"/>
      <c r="F279" s="194"/>
      <c r="G279" s="429"/>
      <c r="H279" s="194"/>
      <c r="I279" s="194"/>
      <c r="J279" s="194"/>
      <c r="K279" s="194"/>
      <c r="L279" s="194"/>
      <c r="M279" s="194"/>
      <c r="N279" s="194"/>
      <c r="O279" s="194"/>
      <c r="P279" s="194"/>
      <c r="Q279" s="194"/>
      <c r="R279" s="194"/>
      <c r="S279" s="194"/>
      <c r="T279" s="194"/>
      <c r="U279" s="194"/>
      <c r="V279" s="194"/>
      <c r="W279" s="194"/>
      <c r="X279" s="194"/>
      <c r="Y279" s="194"/>
      <c r="Z279" s="194"/>
      <c r="AA279" s="194"/>
      <c r="AB279" s="194"/>
      <c r="AC279" s="194"/>
      <c r="AD279" s="194"/>
    </row>
    <row r="280" ht="15.75" customHeight="1">
      <c r="A280" s="194"/>
      <c r="B280" s="194"/>
      <c r="C280" s="194"/>
      <c r="D280" s="194"/>
      <c r="E280" s="194"/>
      <c r="F280" s="194"/>
      <c r="G280" s="429"/>
      <c r="H280" s="194"/>
      <c r="I280" s="194"/>
      <c r="J280" s="194"/>
      <c r="K280" s="194"/>
      <c r="L280" s="194"/>
      <c r="M280" s="194"/>
      <c r="N280" s="194"/>
      <c r="O280" s="194"/>
      <c r="P280" s="194"/>
      <c r="Q280" s="194"/>
      <c r="R280" s="194"/>
      <c r="S280" s="194"/>
      <c r="T280" s="194"/>
      <c r="U280" s="194"/>
      <c r="V280" s="194"/>
      <c r="W280" s="194"/>
      <c r="X280" s="194"/>
      <c r="Y280" s="194"/>
      <c r="Z280" s="194"/>
      <c r="AA280" s="194"/>
      <c r="AB280" s="194"/>
      <c r="AC280" s="194"/>
      <c r="AD280" s="194"/>
    </row>
    <row r="281" ht="15.75" customHeight="1">
      <c r="A281" s="194"/>
      <c r="B281" s="194"/>
      <c r="C281" s="194"/>
      <c r="D281" s="194"/>
      <c r="E281" s="194"/>
      <c r="F281" s="194"/>
      <c r="G281" s="429"/>
      <c r="H281" s="194"/>
      <c r="I281" s="194"/>
      <c r="J281" s="194"/>
      <c r="K281" s="194"/>
      <c r="L281" s="194"/>
      <c r="M281" s="194"/>
      <c r="N281" s="194"/>
      <c r="O281" s="194"/>
      <c r="P281" s="194"/>
      <c r="Q281" s="194"/>
      <c r="R281" s="194"/>
      <c r="S281" s="194"/>
      <c r="T281" s="194"/>
      <c r="U281" s="194"/>
      <c r="V281" s="194"/>
      <c r="W281" s="194"/>
      <c r="X281" s="194"/>
      <c r="Y281" s="194"/>
      <c r="Z281" s="194"/>
      <c r="AA281" s="194"/>
      <c r="AB281" s="194"/>
      <c r="AC281" s="194"/>
      <c r="AD281" s="194"/>
    </row>
    <row r="282" ht="15.75" customHeight="1">
      <c r="A282" s="194"/>
      <c r="B282" s="194"/>
      <c r="C282" s="194"/>
      <c r="D282" s="194"/>
      <c r="E282" s="194"/>
      <c r="F282" s="194"/>
      <c r="G282" s="429"/>
      <c r="H282" s="194"/>
      <c r="I282" s="194"/>
      <c r="J282" s="194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4"/>
      <c r="AA282" s="194"/>
      <c r="AB282" s="194"/>
      <c r="AC282" s="194"/>
      <c r="AD282" s="194"/>
    </row>
    <row r="283" ht="15.75" customHeight="1">
      <c r="A283" s="194"/>
      <c r="B283" s="194"/>
      <c r="C283" s="194"/>
      <c r="D283" s="194"/>
      <c r="E283" s="194"/>
      <c r="F283" s="194"/>
      <c r="G283" s="429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4"/>
      <c r="AA283" s="194"/>
      <c r="AB283" s="194"/>
      <c r="AC283" s="194"/>
      <c r="AD283" s="194"/>
    </row>
    <row r="284" ht="15.75" customHeight="1">
      <c r="A284" s="194"/>
      <c r="B284" s="194"/>
      <c r="C284" s="194"/>
      <c r="D284" s="194"/>
      <c r="E284" s="194"/>
      <c r="F284" s="194"/>
      <c r="G284" s="429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4"/>
      <c r="AA284" s="194"/>
      <c r="AB284" s="194"/>
      <c r="AC284" s="194"/>
      <c r="AD284" s="194"/>
    </row>
    <row r="285" ht="15.75" customHeight="1">
      <c r="A285" s="194"/>
      <c r="B285" s="194"/>
      <c r="C285" s="194"/>
      <c r="D285" s="194"/>
      <c r="E285" s="194"/>
      <c r="F285" s="194"/>
      <c r="G285" s="429"/>
      <c r="H285" s="194"/>
      <c r="I285" s="194"/>
      <c r="J285" s="194"/>
      <c r="K285" s="194"/>
      <c r="L285" s="194"/>
      <c r="M285" s="194"/>
      <c r="N285" s="194"/>
      <c r="O285" s="194"/>
      <c r="P285" s="194"/>
      <c r="Q285" s="194"/>
      <c r="R285" s="194"/>
      <c r="S285" s="194"/>
      <c r="T285" s="194"/>
      <c r="U285" s="194"/>
      <c r="V285" s="194"/>
      <c r="W285" s="194"/>
      <c r="X285" s="194"/>
      <c r="Y285" s="194"/>
      <c r="Z285" s="194"/>
      <c r="AA285" s="194"/>
      <c r="AB285" s="194"/>
      <c r="AC285" s="194"/>
      <c r="AD285" s="194"/>
    </row>
    <row r="286" ht="15.75" customHeight="1">
      <c r="A286" s="194"/>
      <c r="B286" s="194"/>
      <c r="C286" s="194"/>
      <c r="D286" s="194"/>
      <c r="E286" s="194"/>
      <c r="F286" s="194"/>
      <c r="G286" s="429"/>
      <c r="H286" s="194"/>
      <c r="I286" s="194"/>
      <c r="J286" s="194"/>
      <c r="K286" s="194"/>
      <c r="L286" s="194"/>
      <c r="M286" s="194"/>
      <c r="N286" s="194"/>
      <c r="O286" s="194"/>
      <c r="P286" s="194"/>
      <c r="Q286" s="194"/>
      <c r="R286" s="194"/>
      <c r="S286" s="194"/>
      <c r="T286" s="194"/>
      <c r="U286" s="194"/>
      <c r="V286" s="194"/>
      <c r="W286" s="194"/>
      <c r="X286" s="194"/>
      <c r="Y286" s="194"/>
      <c r="Z286" s="194"/>
      <c r="AA286" s="194"/>
      <c r="AB286" s="194"/>
      <c r="AC286" s="194"/>
      <c r="AD286" s="194"/>
    </row>
    <row r="287" ht="15.75" customHeight="1">
      <c r="A287" s="194"/>
      <c r="B287" s="194"/>
      <c r="C287" s="194"/>
      <c r="D287" s="194"/>
      <c r="E287" s="194"/>
      <c r="F287" s="194"/>
      <c r="G287" s="429"/>
      <c r="H287" s="194"/>
      <c r="I287" s="194"/>
      <c r="J287" s="194"/>
      <c r="K287" s="194"/>
      <c r="L287" s="194"/>
      <c r="M287" s="194"/>
      <c r="N287" s="194"/>
      <c r="O287" s="194"/>
      <c r="P287" s="194"/>
      <c r="Q287" s="194"/>
      <c r="R287" s="194"/>
      <c r="S287" s="194"/>
      <c r="T287" s="194"/>
      <c r="U287" s="194"/>
      <c r="V287" s="194"/>
      <c r="W287" s="194"/>
      <c r="X287" s="194"/>
      <c r="Y287" s="194"/>
      <c r="Z287" s="194"/>
      <c r="AA287" s="194"/>
      <c r="AB287" s="194"/>
      <c r="AC287" s="194"/>
      <c r="AD287" s="194"/>
    </row>
    <row r="288" ht="15.75" customHeight="1">
      <c r="A288" s="194"/>
      <c r="B288" s="194"/>
      <c r="C288" s="194"/>
      <c r="D288" s="194"/>
      <c r="E288" s="194"/>
      <c r="F288" s="194"/>
      <c r="G288" s="429"/>
      <c r="H288" s="194"/>
      <c r="I288" s="194"/>
      <c r="J288" s="194"/>
      <c r="K288" s="194"/>
      <c r="L288" s="194"/>
      <c r="M288" s="194"/>
      <c r="N288" s="194"/>
      <c r="O288" s="194"/>
      <c r="P288" s="194"/>
      <c r="Q288" s="194"/>
      <c r="R288" s="194"/>
      <c r="S288" s="194"/>
      <c r="T288" s="194"/>
      <c r="U288" s="194"/>
      <c r="V288" s="194"/>
      <c r="W288" s="194"/>
      <c r="X288" s="194"/>
      <c r="Y288" s="194"/>
      <c r="Z288" s="194"/>
      <c r="AA288" s="194"/>
      <c r="AB288" s="194"/>
      <c r="AC288" s="194"/>
      <c r="AD288" s="194"/>
    </row>
    <row r="289" ht="15.75" customHeight="1">
      <c r="A289" s="194"/>
      <c r="B289" s="194"/>
      <c r="C289" s="194"/>
      <c r="D289" s="194"/>
      <c r="E289" s="194"/>
      <c r="F289" s="194"/>
      <c r="G289" s="429"/>
      <c r="H289" s="194"/>
      <c r="I289" s="194"/>
      <c r="J289" s="194"/>
      <c r="K289" s="194"/>
      <c r="L289" s="194"/>
      <c r="M289" s="194"/>
      <c r="N289" s="194"/>
      <c r="O289" s="194"/>
      <c r="P289" s="194"/>
      <c r="Q289" s="194"/>
      <c r="R289" s="194"/>
      <c r="S289" s="194"/>
      <c r="T289" s="194"/>
      <c r="U289" s="194"/>
      <c r="V289" s="194"/>
      <c r="W289" s="194"/>
      <c r="X289" s="194"/>
      <c r="Y289" s="194"/>
      <c r="Z289" s="194"/>
      <c r="AA289" s="194"/>
      <c r="AB289" s="194"/>
      <c r="AC289" s="194"/>
      <c r="AD289" s="194"/>
    </row>
    <row r="290" ht="15.75" customHeight="1">
      <c r="A290" s="194"/>
      <c r="B290" s="194"/>
      <c r="C290" s="194"/>
      <c r="D290" s="194"/>
      <c r="E290" s="194"/>
      <c r="F290" s="194"/>
      <c r="G290" s="429"/>
      <c r="H290" s="194"/>
      <c r="I290" s="194"/>
      <c r="J290" s="194"/>
      <c r="K290" s="194"/>
      <c r="L290" s="194"/>
      <c r="M290" s="194"/>
      <c r="N290" s="194"/>
      <c r="O290" s="194"/>
      <c r="P290" s="194"/>
      <c r="Q290" s="194"/>
      <c r="R290" s="194"/>
      <c r="S290" s="194"/>
      <c r="T290" s="194"/>
      <c r="U290" s="194"/>
      <c r="V290" s="194"/>
      <c r="W290" s="194"/>
      <c r="X290" s="194"/>
      <c r="Y290" s="194"/>
      <c r="Z290" s="194"/>
      <c r="AA290" s="194"/>
      <c r="AB290" s="194"/>
      <c r="AC290" s="194"/>
      <c r="AD290" s="194"/>
    </row>
    <row r="291" ht="15.75" customHeight="1">
      <c r="A291" s="194"/>
      <c r="B291" s="194"/>
      <c r="C291" s="194"/>
      <c r="D291" s="194"/>
      <c r="E291" s="194"/>
      <c r="F291" s="194"/>
      <c r="G291" s="429"/>
      <c r="H291" s="194"/>
      <c r="I291" s="194"/>
      <c r="J291" s="194"/>
      <c r="K291" s="194"/>
      <c r="L291" s="194"/>
      <c r="M291" s="194"/>
      <c r="N291" s="194"/>
      <c r="O291" s="194"/>
      <c r="P291" s="194"/>
      <c r="Q291" s="194"/>
      <c r="R291" s="194"/>
      <c r="S291" s="194"/>
      <c r="T291" s="194"/>
      <c r="U291" s="194"/>
      <c r="V291" s="194"/>
      <c r="W291" s="194"/>
      <c r="X291" s="194"/>
      <c r="Y291" s="194"/>
      <c r="Z291" s="194"/>
      <c r="AA291" s="194"/>
      <c r="AB291" s="194"/>
      <c r="AC291" s="194"/>
      <c r="AD291" s="194"/>
    </row>
    <row r="292" ht="15.75" customHeight="1">
      <c r="A292" s="194"/>
      <c r="B292" s="194"/>
      <c r="C292" s="194"/>
      <c r="D292" s="194"/>
      <c r="E292" s="194"/>
      <c r="F292" s="194"/>
      <c r="G292" s="429"/>
      <c r="H292" s="194"/>
      <c r="I292" s="194"/>
      <c r="J292" s="194"/>
      <c r="K292" s="194"/>
      <c r="L292" s="194"/>
      <c r="M292" s="194"/>
      <c r="N292" s="194"/>
      <c r="O292" s="194"/>
      <c r="P292" s="194"/>
      <c r="Q292" s="194"/>
      <c r="R292" s="194"/>
      <c r="S292" s="194"/>
      <c r="T292" s="194"/>
      <c r="U292" s="194"/>
      <c r="V292" s="194"/>
      <c r="W292" s="194"/>
      <c r="X292" s="194"/>
      <c r="Y292" s="194"/>
      <c r="Z292" s="194"/>
      <c r="AA292" s="194"/>
      <c r="AB292" s="194"/>
      <c r="AC292" s="194"/>
      <c r="AD292" s="194"/>
    </row>
    <row r="293" ht="15.75" customHeight="1">
      <c r="A293" s="194"/>
      <c r="B293" s="194"/>
      <c r="C293" s="194"/>
      <c r="D293" s="194"/>
      <c r="E293" s="194"/>
      <c r="F293" s="194"/>
      <c r="G293" s="429"/>
      <c r="H293" s="194"/>
      <c r="I293" s="194"/>
      <c r="J293" s="194"/>
      <c r="K293" s="194"/>
      <c r="L293" s="194"/>
      <c r="M293" s="194"/>
      <c r="N293" s="194"/>
      <c r="O293" s="194"/>
      <c r="P293" s="194"/>
      <c r="Q293" s="194"/>
      <c r="R293" s="194"/>
      <c r="S293" s="194"/>
      <c r="T293" s="194"/>
      <c r="U293" s="194"/>
      <c r="V293" s="194"/>
      <c r="W293" s="194"/>
      <c r="X293" s="194"/>
      <c r="Y293" s="194"/>
      <c r="Z293" s="194"/>
      <c r="AA293" s="194"/>
      <c r="AB293" s="194"/>
      <c r="AC293" s="194"/>
      <c r="AD293" s="194"/>
    </row>
    <row r="294" ht="15.75" customHeight="1">
      <c r="A294" s="194"/>
      <c r="B294" s="194"/>
      <c r="C294" s="194"/>
      <c r="D294" s="194"/>
      <c r="E294" s="194"/>
      <c r="F294" s="194"/>
      <c r="G294" s="429"/>
      <c r="H294" s="194"/>
      <c r="I294" s="194"/>
      <c r="J294" s="194"/>
      <c r="K294" s="194"/>
      <c r="L294" s="194"/>
      <c r="M294" s="194"/>
      <c r="N294" s="194"/>
      <c r="O294" s="194"/>
      <c r="P294" s="194"/>
      <c r="Q294" s="194"/>
      <c r="R294" s="194"/>
      <c r="S294" s="194"/>
      <c r="T294" s="194"/>
      <c r="U294" s="194"/>
      <c r="V294" s="194"/>
      <c r="W294" s="194"/>
      <c r="X294" s="194"/>
      <c r="Y294" s="194"/>
      <c r="Z294" s="194"/>
      <c r="AA294" s="194"/>
      <c r="AB294" s="194"/>
      <c r="AC294" s="194"/>
      <c r="AD294" s="194"/>
    </row>
    <row r="295" ht="15.75" customHeight="1">
      <c r="A295" s="194"/>
      <c r="B295" s="194"/>
      <c r="C295" s="194"/>
      <c r="D295" s="194"/>
      <c r="E295" s="194"/>
      <c r="F295" s="194"/>
      <c r="G295" s="429"/>
      <c r="H295" s="194"/>
      <c r="I295" s="194"/>
      <c r="J295" s="194"/>
      <c r="K295" s="194"/>
      <c r="L295" s="194"/>
      <c r="M295" s="194"/>
      <c r="N295" s="194"/>
      <c r="O295" s="194"/>
      <c r="P295" s="194"/>
      <c r="Q295" s="194"/>
      <c r="R295" s="194"/>
      <c r="S295" s="194"/>
      <c r="T295" s="194"/>
      <c r="U295" s="194"/>
      <c r="V295" s="194"/>
      <c r="W295" s="194"/>
      <c r="X295" s="194"/>
      <c r="Y295" s="194"/>
      <c r="Z295" s="194"/>
      <c r="AA295" s="194"/>
      <c r="AB295" s="194"/>
      <c r="AC295" s="194"/>
      <c r="AD295" s="194"/>
    </row>
    <row r="296" ht="15.75" customHeight="1">
      <c r="G296" s="193"/>
    </row>
    <row r="297" ht="15.75" customHeight="1">
      <c r="G297" s="193"/>
    </row>
    <row r="298" ht="15.75" customHeight="1">
      <c r="G298" s="193"/>
    </row>
    <row r="299" ht="15.75" customHeight="1">
      <c r="G299" s="193"/>
    </row>
    <row r="300" ht="15.75" customHeight="1">
      <c r="G300" s="193"/>
    </row>
    <row r="301" ht="15.75" customHeight="1">
      <c r="G301" s="193"/>
    </row>
    <row r="302" ht="15.75" customHeight="1">
      <c r="G302" s="193"/>
    </row>
    <row r="303" ht="15.75" customHeight="1">
      <c r="G303" s="193"/>
    </row>
    <row r="304" ht="15.75" customHeight="1">
      <c r="G304" s="193"/>
    </row>
    <row r="305" ht="15.75" customHeight="1">
      <c r="G305" s="193"/>
    </row>
    <row r="306" ht="15.75" customHeight="1">
      <c r="G306" s="193"/>
    </row>
    <row r="307" ht="15.75" customHeight="1">
      <c r="G307" s="193"/>
    </row>
    <row r="308" ht="15.75" customHeight="1">
      <c r="G308" s="193"/>
    </row>
    <row r="309" ht="15.75" customHeight="1">
      <c r="G309" s="193"/>
    </row>
    <row r="310" ht="15.75" customHeight="1">
      <c r="G310" s="193"/>
    </row>
    <row r="311" ht="15.75" customHeight="1">
      <c r="G311" s="193"/>
    </row>
    <row r="312" ht="15.75" customHeight="1">
      <c r="G312" s="193"/>
    </row>
    <row r="313" ht="15.75" customHeight="1">
      <c r="G313" s="193"/>
    </row>
    <row r="314" ht="15.75" customHeight="1">
      <c r="G314" s="193"/>
    </row>
    <row r="315" ht="15.75" customHeight="1">
      <c r="G315" s="193"/>
    </row>
    <row r="316" ht="15.75" customHeight="1">
      <c r="G316" s="193"/>
    </row>
    <row r="317" ht="15.75" customHeight="1">
      <c r="G317" s="193"/>
    </row>
    <row r="318" ht="15.75" customHeight="1">
      <c r="G318" s="193"/>
    </row>
    <row r="319" ht="15.75" customHeight="1">
      <c r="G319" s="193"/>
    </row>
    <row r="320" ht="15.75" customHeight="1">
      <c r="G320" s="193"/>
    </row>
    <row r="321" ht="15.75" customHeight="1">
      <c r="G321" s="193"/>
    </row>
    <row r="322" ht="15.75" customHeight="1">
      <c r="G322" s="193"/>
    </row>
    <row r="323" ht="15.75" customHeight="1">
      <c r="G323" s="193"/>
    </row>
    <row r="324" ht="15.75" customHeight="1">
      <c r="G324" s="193"/>
    </row>
    <row r="325" ht="15.75" customHeight="1">
      <c r="G325" s="193"/>
    </row>
    <row r="326" ht="15.75" customHeight="1">
      <c r="G326" s="193"/>
    </row>
    <row r="327" ht="15.75" customHeight="1">
      <c r="G327" s="193"/>
    </row>
    <row r="328" ht="15.75" customHeight="1">
      <c r="G328" s="193"/>
    </row>
    <row r="329" ht="15.75" customHeight="1">
      <c r="G329" s="193"/>
    </row>
    <row r="330" ht="15.75" customHeight="1">
      <c r="G330" s="193"/>
    </row>
    <row r="331" ht="15.75" customHeight="1">
      <c r="G331" s="193"/>
    </row>
    <row r="332" ht="15.75" customHeight="1">
      <c r="G332" s="193"/>
    </row>
    <row r="333" ht="15.75" customHeight="1">
      <c r="G333" s="193"/>
    </row>
    <row r="334" ht="15.75" customHeight="1">
      <c r="G334" s="193"/>
    </row>
    <row r="335" ht="15.75" customHeight="1">
      <c r="G335" s="193"/>
    </row>
    <row r="336" ht="15.75" customHeight="1">
      <c r="G336" s="193"/>
    </row>
    <row r="337" ht="15.75" customHeight="1">
      <c r="G337" s="193"/>
    </row>
    <row r="338" ht="15.75" customHeight="1">
      <c r="G338" s="193"/>
    </row>
    <row r="339" ht="15.75" customHeight="1">
      <c r="G339" s="193"/>
    </row>
    <row r="340" ht="15.75" customHeight="1">
      <c r="G340" s="193"/>
    </row>
    <row r="341" ht="15.75" customHeight="1">
      <c r="G341" s="193"/>
    </row>
    <row r="342" ht="15.75" customHeight="1">
      <c r="G342" s="193"/>
    </row>
    <row r="343" ht="15.75" customHeight="1">
      <c r="G343" s="193"/>
    </row>
    <row r="344" ht="15.75" customHeight="1">
      <c r="G344" s="193"/>
    </row>
    <row r="345" ht="15.75" customHeight="1">
      <c r="G345" s="193"/>
    </row>
    <row r="346" ht="15.75" customHeight="1">
      <c r="G346" s="193"/>
    </row>
    <row r="347" ht="15.75" customHeight="1">
      <c r="G347" s="193"/>
    </row>
    <row r="348" ht="15.75" customHeight="1">
      <c r="G348" s="193"/>
    </row>
    <row r="349" ht="15.75" customHeight="1">
      <c r="G349" s="193"/>
    </row>
    <row r="350" ht="15.75" customHeight="1">
      <c r="G350" s="193"/>
    </row>
    <row r="351" ht="15.75" customHeight="1">
      <c r="G351" s="193"/>
    </row>
    <row r="352" ht="15.75" customHeight="1">
      <c r="G352" s="193"/>
    </row>
    <row r="353" ht="15.75" customHeight="1">
      <c r="G353" s="193"/>
    </row>
    <row r="354" ht="15.75" customHeight="1">
      <c r="G354" s="193"/>
    </row>
    <row r="355" ht="15.75" customHeight="1">
      <c r="G355" s="193"/>
    </row>
    <row r="356" ht="15.75" customHeight="1">
      <c r="G356" s="193"/>
    </row>
    <row r="357" ht="15.75" customHeight="1">
      <c r="G357" s="193"/>
    </row>
    <row r="358" ht="15.75" customHeight="1">
      <c r="G358" s="193"/>
    </row>
    <row r="359" ht="15.75" customHeight="1">
      <c r="G359" s="193"/>
    </row>
    <row r="360" ht="15.75" customHeight="1">
      <c r="G360" s="193"/>
    </row>
    <row r="361" ht="15.75" customHeight="1">
      <c r="G361" s="193"/>
    </row>
    <row r="362" ht="15.75" customHeight="1">
      <c r="G362" s="193"/>
    </row>
    <row r="363" ht="15.75" customHeight="1">
      <c r="G363" s="193"/>
    </row>
    <row r="364" ht="15.75" customHeight="1">
      <c r="G364" s="193"/>
    </row>
    <row r="365" ht="15.75" customHeight="1">
      <c r="G365" s="193"/>
    </row>
    <row r="366" ht="15.75" customHeight="1">
      <c r="G366" s="193"/>
    </row>
    <row r="367" ht="15.75" customHeight="1">
      <c r="G367" s="193"/>
    </row>
    <row r="368" ht="15.75" customHeight="1">
      <c r="G368" s="193"/>
    </row>
    <row r="369" ht="15.75" customHeight="1">
      <c r="G369" s="193"/>
    </row>
    <row r="370" ht="15.75" customHeight="1">
      <c r="G370" s="193"/>
    </row>
    <row r="371" ht="15.75" customHeight="1">
      <c r="G371" s="193"/>
    </row>
    <row r="372" ht="15.75" customHeight="1">
      <c r="G372" s="193"/>
    </row>
    <row r="373" ht="15.75" customHeight="1">
      <c r="G373" s="193"/>
    </row>
    <row r="374" ht="15.75" customHeight="1">
      <c r="G374" s="193"/>
    </row>
    <row r="375" ht="15.75" customHeight="1">
      <c r="G375" s="193"/>
    </row>
    <row r="376" ht="15.75" customHeight="1">
      <c r="G376" s="193"/>
    </row>
    <row r="377" ht="15.75" customHeight="1">
      <c r="G377" s="193"/>
    </row>
    <row r="378" ht="15.75" customHeight="1">
      <c r="G378" s="193"/>
    </row>
    <row r="379" ht="15.75" customHeight="1">
      <c r="G379" s="193"/>
    </row>
    <row r="380" ht="15.75" customHeight="1">
      <c r="G380" s="193"/>
    </row>
    <row r="381" ht="15.75" customHeight="1">
      <c r="G381" s="193"/>
    </row>
    <row r="382" ht="15.75" customHeight="1">
      <c r="G382" s="193"/>
    </row>
    <row r="383" ht="15.75" customHeight="1">
      <c r="G383" s="193"/>
    </row>
    <row r="384" ht="15.75" customHeight="1">
      <c r="G384" s="193"/>
    </row>
    <row r="385" ht="15.75" customHeight="1">
      <c r="G385" s="193"/>
    </row>
    <row r="386" ht="15.75" customHeight="1">
      <c r="G386" s="193"/>
    </row>
    <row r="387" ht="15.75" customHeight="1">
      <c r="G387" s="193"/>
    </row>
    <row r="388" ht="15.75" customHeight="1">
      <c r="G388" s="193"/>
    </row>
    <row r="389" ht="15.75" customHeight="1">
      <c r="G389" s="193"/>
    </row>
    <row r="390" ht="15.75" customHeight="1">
      <c r="G390" s="193"/>
    </row>
    <row r="391" ht="15.75" customHeight="1">
      <c r="G391" s="193"/>
    </row>
    <row r="392" ht="15.75" customHeight="1">
      <c r="G392" s="193"/>
    </row>
    <row r="393" ht="15.75" customHeight="1">
      <c r="G393" s="193"/>
    </row>
    <row r="394" ht="15.75" customHeight="1">
      <c r="G394" s="193"/>
    </row>
    <row r="395" ht="15.75" customHeight="1">
      <c r="G395" s="193"/>
    </row>
    <row r="396" ht="15.75" customHeight="1">
      <c r="G396" s="193"/>
    </row>
    <row r="397" ht="15.75" customHeight="1">
      <c r="G397" s="193"/>
    </row>
    <row r="398" ht="15.75" customHeight="1">
      <c r="G398" s="193"/>
    </row>
    <row r="399" ht="15.75" customHeight="1">
      <c r="G399" s="193"/>
    </row>
    <row r="400" ht="15.75" customHeight="1">
      <c r="G400" s="193"/>
    </row>
    <row r="401" ht="15.75" customHeight="1">
      <c r="G401" s="193"/>
    </row>
    <row r="402" ht="15.75" customHeight="1">
      <c r="G402" s="193"/>
    </row>
    <row r="403" ht="15.75" customHeight="1">
      <c r="G403" s="193"/>
    </row>
    <row r="404" ht="15.75" customHeight="1">
      <c r="G404" s="193"/>
    </row>
    <row r="405" ht="15.75" customHeight="1">
      <c r="G405" s="193"/>
    </row>
    <row r="406" ht="15.75" customHeight="1">
      <c r="G406" s="193"/>
    </row>
    <row r="407" ht="15.75" customHeight="1">
      <c r="G407" s="193"/>
    </row>
    <row r="408" ht="15.75" customHeight="1">
      <c r="G408" s="193"/>
    </row>
    <row r="409" ht="15.75" customHeight="1">
      <c r="G409" s="193"/>
    </row>
    <row r="410" ht="15.75" customHeight="1">
      <c r="G410" s="193"/>
    </row>
    <row r="411" ht="15.75" customHeight="1">
      <c r="G411" s="193"/>
    </row>
    <row r="412" ht="15.75" customHeight="1">
      <c r="G412" s="193"/>
    </row>
    <row r="413" ht="15.75" customHeight="1">
      <c r="G413" s="193"/>
    </row>
    <row r="414" ht="15.75" customHeight="1">
      <c r="G414" s="193"/>
    </row>
    <row r="415" ht="15.75" customHeight="1">
      <c r="G415" s="193"/>
    </row>
    <row r="416" ht="15.75" customHeight="1">
      <c r="G416" s="193"/>
    </row>
    <row r="417" ht="15.75" customHeight="1">
      <c r="G417" s="193"/>
    </row>
    <row r="418" ht="15.75" customHeight="1">
      <c r="G418" s="193"/>
    </row>
    <row r="419" ht="15.75" customHeight="1">
      <c r="G419" s="193"/>
    </row>
    <row r="420" ht="15.75" customHeight="1">
      <c r="G420" s="193"/>
    </row>
    <row r="421" ht="15.75" customHeight="1">
      <c r="G421" s="193"/>
    </row>
    <row r="422" ht="15.75" customHeight="1">
      <c r="G422" s="193"/>
    </row>
    <row r="423" ht="15.75" customHeight="1">
      <c r="G423" s="193"/>
    </row>
    <row r="424" ht="15.75" customHeight="1">
      <c r="G424" s="193"/>
    </row>
    <row r="425" ht="15.75" customHeight="1">
      <c r="G425" s="193"/>
    </row>
    <row r="426" ht="15.75" customHeight="1">
      <c r="G426" s="193"/>
    </row>
    <row r="427" ht="15.75" customHeight="1">
      <c r="G427" s="193"/>
    </row>
    <row r="428" ht="15.75" customHeight="1">
      <c r="G428" s="193"/>
    </row>
    <row r="429" ht="15.75" customHeight="1">
      <c r="G429" s="193"/>
    </row>
    <row r="430" ht="15.75" customHeight="1">
      <c r="G430" s="193"/>
    </row>
    <row r="431" ht="15.75" customHeight="1">
      <c r="G431" s="193"/>
    </row>
    <row r="432" ht="15.75" customHeight="1">
      <c r="G432" s="193"/>
    </row>
    <row r="433" ht="15.75" customHeight="1">
      <c r="G433" s="193"/>
    </row>
    <row r="434" ht="15.75" customHeight="1">
      <c r="G434" s="193"/>
    </row>
    <row r="435" ht="15.75" customHeight="1">
      <c r="G435" s="193"/>
    </row>
    <row r="436" ht="15.75" customHeight="1">
      <c r="G436" s="193"/>
    </row>
    <row r="437" ht="15.75" customHeight="1">
      <c r="G437" s="193"/>
    </row>
    <row r="438" ht="15.75" customHeight="1">
      <c r="G438" s="193"/>
    </row>
    <row r="439" ht="15.75" customHeight="1">
      <c r="G439" s="193"/>
    </row>
    <row r="440" ht="15.75" customHeight="1">
      <c r="G440" s="193"/>
    </row>
    <row r="441" ht="15.75" customHeight="1">
      <c r="G441" s="193"/>
    </row>
    <row r="442" ht="15.75" customHeight="1">
      <c r="G442" s="193"/>
    </row>
    <row r="443" ht="15.75" customHeight="1">
      <c r="G443" s="193"/>
    </row>
    <row r="444" ht="15.75" customHeight="1">
      <c r="G444" s="193"/>
    </row>
    <row r="445" ht="15.75" customHeight="1">
      <c r="G445" s="193"/>
    </row>
    <row r="446" ht="15.75" customHeight="1">
      <c r="G446" s="193"/>
    </row>
    <row r="447" ht="15.75" customHeight="1">
      <c r="G447" s="193"/>
    </row>
    <row r="448" ht="15.75" customHeight="1">
      <c r="G448" s="193"/>
    </row>
    <row r="449" ht="15.75" customHeight="1">
      <c r="G449" s="193"/>
    </row>
    <row r="450" ht="15.75" customHeight="1">
      <c r="G450" s="193"/>
    </row>
    <row r="451" ht="15.75" customHeight="1">
      <c r="G451" s="193"/>
    </row>
    <row r="452" ht="15.75" customHeight="1">
      <c r="G452" s="193"/>
    </row>
    <row r="453" ht="15.75" customHeight="1">
      <c r="G453" s="193"/>
    </row>
    <row r="454" ht="15.75" customHeight="1">
      <c r="G454" s="193"/>
    </row>
    <row r="455" ht="15.75" customHeight="1">
      <c r="G455" s="193"/>
    </row>
    <row r="456" ht="15.75" customHeight="1">
      <c r="G456" s="193"/>
    </row>
    <row r="457" ht="15.75" customHeight="1">
      <c r="G457" s="193"/>
    </row>
    <row r="458" ht="15.75" customHeight="1">
      <c r="G458" s="193"/>
    </row>
    <row r="459" ht="15.75" customHeight="1">
      <c r="G459" s="193"/>
    </row>
    <row r="460" ht="15.75" customHeight="1">
      <c r="G460" s="193"/>
    </row>
    <row r="461" ht="15.75" customHeight="1">
      <c r="G461" s="193"/>
    </row>
    <row r="462" ht="15.75" customHeight="1">
      <c r="G462" s="193"/>
    </row>
    <row r="463" ht="15.75" customHeight="1">
      <c r="G463" s="193"/>
    </row>
    <row r="464" ht="15.75" customHeight="1">
      <c r="G464" s="193"/>
    </row>
    <row r="465" ht="15.75" customHeight="1">
      <c r="G465" s="193"/>
    </row>
    <row r="466" ht="15.75" customHeight="1">
      <c r="G466" s="193"/>
    </row>
    <row r="467" ht="15.75" customHeight="1">
      <c r="G467" s="193"/>
    </row>
    <row r="468" ht="15.75" customHeight="1">
      <c r="G468" s="193"/>
    </row>
    <row r="469" ht="15.75" customHeight="1">
      <c r="G469" s="193"/>
    </row>
    <row r="470" ht="15.75" customHeight="1">
      <c r="G470" s="193"/>
    </row>
    <row r="471" ht="15.75" customHeight="1">
      <c r="G471" s="193"/>
    </row>
    <row r="472" ht="15.75" customHeight="1">
      <c r="G472" s="193"/>
    </row>
    <row r="473" ht="15.75" customHeight="1">
      <c r="G473" s="193"/>
    </row>
    <row r="474" ht="15.75" customHeight="1">
      <c r="G474" s="193"/>
    </row>
    <row r="475" ht="15.75" customHeight="1">
      <c r="G475" s="193"/>
    </row>
    <row r="476" ht="15.75" customHeight="1">
      <c r="G476" s="193"/>
    </row>
    <row r="477" ht="15.75" customHeight="1">
      <c r="G477" s="193"/>
    </row>
    <row r="478" ht="15.75" customHeight="1">
      <c r="G478" s="193"/>
    </row>
    <row r="479" ht="15.75" customHeight="1">
      <c r="G479" s="193"/>
    </row>
    <row r="480" ht="15.75" customHeight="1">
      <c r="G480" s="193"/>
    </row>
    <row r="481" ht="15.75" customHeight="1">
      <c r="G481" s="193"/>
    </row>
    <row r="482" ht="15.75" customHeight="1">
      <c r="G482" s="193"/>
    </row>
    <row r="483" ht="15.75" customHeight="1">
      <c r="G483" s="193"/>
    </row>
    <row r="484" ht="15.75" customHeight="1">
      <c r="G484" s="193"/>
    </row>
    <row r="485" ht="15.75" customHeight="1">
      <c r="G485" s="193"/>
    </row>
    <row r="486" ht="15.75" customHeight="1">
      <c r="G486" s="193"/>
    </row>
    <row r="487" ht="15.75" customHeight="1">
      <c r="G487" s="193"/>
    </row>
    <row r="488" ht="15.75" customHeight="1">
      <c r="G488" s="193"/>
    </row>
    <row r="489" ht="15.75" customHeight="1">
      <c r="G489" s="193"/>
    </row>
    <row r="490" ht="15.75" customHeight="1">
      <c r="G490" s="193"/>
    </row>
    <row r="491" ht="15.75" customHeight="1">
      <c r="G491" s="193"/>
    </row>
    <row r="492" ht="15.75" customHeight="1">
      <c r="G492" s="193"/>
    </row>
    <row r="493" ht="15.75" customHeight="1">
      <c r="G493" s="193"/>
    </row>
    <row r="494" ht="15.75" customHeight="1">
      <c r="G494" s="193"/>
    </row>
    <row r="495" ht="15.75" customHeight="1">
      <c r="G495" s="193"/>
    </row>
    <row r="496" ht="15.75" customHeight="1">
      <c r="G496" s="193"/>
    </row>
    <row r="497" ht="15.75" customHeight="1">
      <c r="G497" s="193"/>
    </row>
    <row r="498" ht="15.75" customHeight="1">
      <c r="G498" s="193"/>
    </row>
    <row r="499" ht="15.75" customHeight="1">
      <c r="G499" s="193"/>
    </row>
    <row r="500" ht="15.75" customHeight="1">
      <c r="G500" s="193"/>
    </row>
    <row r="501" ht="15.75" customHeight="1">
      <c r="G501" s="193"/>
    </row>
    <row r="502" ht="15.75" customHeight="1">
      <c r="G502" s="193"/>
    </row>
    <row r="503" ht="15.75" customHeight="1">
      <c r="G503" s="193"/>
    </row>
    <row r="504" ht="15.75" customHeight="1">
      <c r="G504" s="193"/>
    </row>
    <row r="505" ht="15.75" customHeight="1">
      <c r="G505" s="193"/>
    </row>
    <row r="506" ht="15.75" customHeight="1">
      <c r="G506" s="193"/>
    </row>
    <row r="507" ht="15.75" customHeight="1">
      <c r="G507" s="193"/>
    </row>
    <row r="508" ht="15.75" customHeight="1">
      <c r="G508" s="193"/>
    </row>
    <row r="509" ht="15.75" customHeight="1">
      <c r="G509" s="193"/>
    </row>
    <row r="510" ht="15.75" customHeight="1">
      <c r="G510" s="193"/>
    </row>
    <row r="511" ht="15.75" customHeight="1">
      <c r="G511" s="193"/>
    </row>
    <row r="512" ht="15.75" customHeight="1">
      <c r="G512" s="193"/>
    </row>
    <row r="513" ht="15.75" customHeight="1">
      <c r="G513" s="193"/>
    </row>
    <row r="514" ht="15.75" customHeight="1">
      <c r="G514" s="193"/>
    </row>
    <row r="515" ht="15.75" customHeight="1">
      <c r="G515" s="193"/>
    </row>
    <row r="516" ht="15.75" customHeight="1">
      <c r="G516" s="193"/>
    </row>
    <row r="517" ht="15.75" customHeight="1">
      <c r="G517" s="193"/>
    </row>
    <row r="518" ht="15.75" customHeight="1">
      <c r="G518" s="193"/>
    </row>
    <row r="519" ht="15.75" customHeight="1">
      <c r="G519" s="193"/>
    </row>
    <row r="520" ht="15.75" customHeight="1">
      <c r="G520" s="193"/>
    </row>
    <row r="521" ht="15.75" customHeight="1">
      <c r="G521" s="193"/>
    </row>
    <row r="522" ht="15.75" customHeight="1">
      <c r="G522" s="193"/>
    </row>
    <row r="523" ht="15.75" customHeight="1">
      <c r="G523" s="193"/>
    </row>
    <row r="524" ht="15.75" customHeight="1">
      <c r="G524" s="193"/>
    </row>
    <row r="525" ht="15.75" customHeight="1">
      <c r="G525" s="193"/>
    </row>
    <row r="526" ht="15.75" customHeight="1">
      <c r="G526" s="193"/>
    </row>
    <row r="527" ht="15.75" customHeight="1">
      <c r="G527" s="193"/>
    </row>
    <row r="528" ht="15.75" customHeight="1">
      <c r="G528" s="193"/>
    </row>
    <row r="529" ht="15.75" customHeight="1">
      <c r="G529" s="193"/>
    </row>
    <row r="530" ht="15.75" customHeight="1">
      <c r="G530" s="193"/>
    </row>
    <row r="531" ht="15.75" customHeight="1">
      <c r="G531" s="193"/>
    </row>
    <row r="532" ht="15.75" customHeight="1">
      <c r="G532" s="193"/>
    </row>
    <row r="533" ht="15.75" customHeight="1">
      <c r="G533" s="193"/>
    </row>
    <row r="534" ht="15.75" customHeight="1">
      <c r="G534" s="193"/>
    </row>
    <row r="535" ht="15.75" customHeight="1">
      <c r="G535" s="193"/>
    </row>
    <row r="536" ht="15.75" customHeight="1">
      <c r="G536" s="193"/>
    </row>
    <row r="537" ht="15.75" customHeight="1">
      <c r="G537" s="193"/>
    </row>
    <row r="538" ht="15.75" customHeight="1">
      <c r="G538" s="193"/>
    </row>
    <row r="539" ht="15.75" customHeight="1">
      <c r="G539" s="193"/>
    </row>
    <row r="540" ht="15.75" customHeight="1">
      <c r="G540" s="193"/>
    </row>
    <row r="541" ht="15.75" customHeight="1">
      <c r="G541" s="193"/>
    </row>
    <row r="542" ht="15.75" customHeight="1">
      <c r="G542" s="193"/>
    </row>
    <row r="543" ht="15.75" customHeight="1">
      <c r="G543" s="193"/>
    </row>
    <row r="544" ht="15.75" customHeight="1">
      <c r="G544" s="193"/>
    </row>
    <row r="545" ht="15.75" customHeight="1">
      <c r="G545" s="193"/>
    </row>
    <row r="546" ht="15.75" customHeight="1">
      <c r="G546" s="193"/>
    </row>
    <row r="547" ht="15.75" customHeight="1">
      <c r="G547" s="193"/>
    </row>
    <row r="548" ht="15.75" customHeight="1">
      <c r="G548" s="193"/>
    </row>
    <row r="549" ht="15.75" customHeight="1">
      <c r="G549" s="193"/>
    </row>
    <row r="550" ht="15.75" customHeight="1">
      <c r="G550" s="193"/>
    </row>
    <row r="551" ht="15.75" customHeight="1">
      <c r="G551" s="193"/>
    </row>
    <row r="552" ht="15.75" customHeight="1">
      <c r="G552" s="193"/>
    </row>
    <row r="553" ht="15.75" customHeight="1">
      <c r="G553" s="193"/>
    </row>
    <row r="554" ht="15.75" customHeight="1">
      <c r="G554" s="193"/>
    </row>
    <row r="555" ht="15.75" customHeight="1">
      <c r="G555" s="193"/>
    </row>
    <row r="556" ht="15.75" customHeight="1">
      <c r="G556" s="193"/>
    </row>
    <row r="557" ht="15.75" customHeight="1">
      <c r="G557" s="193"/>
    </row>
    <row r="558" ht="15.75" customHeight="1">
      <c r="G558" s="193"/>
    </row>
    <row r="559" ht="15.75" customHeight="1">
      <c r="G559" s="193"/>
    </row>
    <row r="560" ht="15.75" customHeight="1">
      <c r="G560" s="193"/>
    </row>
    <row r="561" ht="15.75" customHeight="1">
      <c r="G561" s="193"/>
    </row>
    <row r="562" ht="15.75" customHeight="1">
      <c r="G562" s="193"/>
    </row>
    <row r="563" ht="15.75" customHeight="1">
      <c r="G563" s="193"/>
    </row>
    <row r="564" ht="15.75" customHeight="1">
      <c r="G564" s="193"/>
    </row>
    <row r="565" ht="15.75" customHeight="1">
      <c r="G565" s="193"/>
    </row>
    <row r="566" ht="15.75" customHeight="1">
      <c r="G566" s="193"/>
    </row>
    <row r="567" ht="15.75" customHeight="1">
      <c r="G567" s="193"/>
    </row>
    <row r="568" ht="15.75" customHeight="1">
      <c r="G568" s="193"/>
    </row>
    <row r="569" ht="15.75" customHeight="1">
      <c r="G569" s="193"/>
    </row>
    <row r="570" ht="15.75" customHeight="1">
      <c r="G570" s="193"/>
    </row>
    <row r="571" ht="15.75" customHeight="1">
      <c r="G571" s="193"/>
    </row>
    <row r="572" ht="15.75" customHeight="1">
      <c r="G572" s="193"/>
    </row>
    <row r="573" ht="15.75" customHeight="1">
      <c r="G573" s="193"/>
    </row>
    <row r="574" ht="15.75" customHeight="1">
      <c r="G574" s="193"/>
    </row>
    <row r="575" ht="15.75" customHeight="1">
      <c r="G575" s="193"/>
    </row>
    <row r="576" ht="15.75" customHeight="1">
      <c r="G576" s="193"/>
    </row>
    <row r="577" ht="15.75" customHeight="1">
      <c r="G577" s="193"/>
    </row>
    <row r="578" ht="15.75" customHeight="1">
      <c r="G578" s="193"/>
    </row>
    <row r="579" ht="15.75" customHeight="1">
      <c r="G579" s="193"/>
    </row>
    <row r="580" ht="15.75" customHeight="1">
      <c r="G580" s="193"/>
    </row>
    <row r="581" ht="15.75" customHeight="1">
      <c r="G581" s="193"/>
    </row>
    <row r="582" ht="15.75" customHeight="1">
      <c r="G582" s="193"/>
    </row>
    <row r="583" ht="15.75" customHeight="1">
      <c r="G583" s="193"/>
    </row>
    <row r="584" ht="15.75" customHeight="1">
      <c r="G584" s="193"/>
    </row>
    <row r="585" ht="15.75" customHeight="1">
      <c r="G585" s="193"/>
    </row>
    <row r="586" ht="15.75" customHeight="1">
      <c r="G586" s="193"/>
    </row>
    <row r="587" ht="15.75" customHeight="1">
      <c r="G587" s="193"/>
    </row>
    <row r="588" ht="15.75" customHeight="1">
      <c r="G588" s="193"/>
    </row>
    <row r="589" ht="15.75" customHeight="1">
      <c r="G589" s="193"/>
    </row>
    <row r="590" ht="15.75" customHeight="1">
      <c r="G590" s="193"/>
    </row>
    <row r="591" ht="15.75" customHeight="1">
      <c r="G591" s="193"/>
    </row>
    <row r="592" ht="15.75" customHeight="1">
      <c r="G592" s="193"/>
    </row>
    <row r="593" ht="15.75" customHeight="1">
      <c r="G593" s="193"/>
    </row>
    <row r="594" ht="15.75" customHeight="1">
      <c r="G594" s="193"/>
    </row>
    <row r="595" ht="15.75" customHeight="1">
      <c r="G595" s="193"/>
    </row>
    <row r="596" ht="15.75" customHeight="1">
      <c r="G596" s="193"/>
    </row>
    <row r="597" ht="15.75" customHeight="1">
      <c r="G597" s="193"/>
    </row>
    <row r="598" ht="15.75" customHeight="1">
      <c r="G598" s="193"/>
    </row>
    <row r="599" ht="15.75" customHeight="1">
      <c r="G599" s="193"/>
    </row>
    <row r="600" ht="15.75" customHeight="1">
      <c r="G600" s="193"/>
    </row>
    <row r="601" ht="15.75" customHeight="1">
      <c r="G601" s="193"/>
    </row>
    <row r="602" ht="15.75" customHeight="1">
      <c r="G602" s="193"/>
    </row>
    <row r="603" ht="15.75" customHeight="1">
      <c r="G603" s="193"/>
    </row>
    <row r="604" ht="15.75" customHeight="1">
      <c r="G604" s="193"/>
    </row>
    <row r="605" ht="15.75" customHeight="1">
      <c r="G605" s="193"/>
    </row>
    <row r="606" ht="15.75" customHeight="1">
      <c r="G606" s="193"/>
    </row>
    <row r="607" ht="15.75" customHeight="1">
      <c r="G607" s="193"/>
    </row>
    <row r="608" ht="15.75" customHeight="1">
      <c r="G608" s="193"/>
    </row>
    <row r="609" ht="15.75" customHeight="1">
      <c r="G609" s="193"/>
    </row>
    <row r="610" ht="15.75" customHeight="1">
      <c r="G610" s="193"/>
    </row>
    <row r="611" ht="15.75" customHeight="1">
      <c r="G611" s="193"/>
    </row>
    <row r="612" ht="15.75" customHeight="1">
      <c r="G612" s="193"/>
    </row>
    <row r="613" ht="15.75" customHeight="1">
      <c r="G613" s="193"/>
    </row>
    <row r="614" ht="15.75" customHeight="1">
      <c r="G614" s="193"/>
    </row>
    <row r="615" ht="15.75" customHeight="1">
      <c r="G615" s="193"/>
    </row>
    <row r="616" ht="15.75" customHeight="1">
      <c r="G616" s="193"/>
    </row>
    <row r="617" ht="15.75" customHeight="1">
      <c r="G617" s="193"/>
    </row>
    <row r="618" ht="15.75" customHeight="1">
      <c r="G618" s="193"/>
    </row>
    <row r="619" ht="15.75" customHeight="1">
      <c r="G619" s="193"/>
    </row>
    <row r="620" ht="15.75" customHeight="1">
      <c r="G620" s="193"/>
    </row>
    <row r="621" ht="15.75" customHeight="1">
      <c r="G621" s="193"/>
    </row>
    <row r="622" ht="15.75" customHeight="1">
      <c r="G622" s="193"/>
    </row>
    <row r="623" ht="15.75" customHeight="1">
      <c r="G623" s="193"/>
    </row>
    <row r="624" ht="15.75" customHeight="1">
      <c r="G624" s="193"/>
    </row>
    <row r="625" ht="15.75" customHeight="1">
      <c r="G625" s="193"/>
    </row>
    <row r="626" ht="15.75" customHeight="1">
      <c r="G626" s="193"/>
    </row>
    <row r="627" ht="15.75" customHeight="1">
      <c r="G627" s="193"/>
    </row>
    <row r="628" ht="15.75" customHeight="1">
      <c r="G628" s="193"/>
    </row>
    <row r="629" ht="15.75" customHeight="1">
      <c r="G629" s="193"/>
    </row>
    <row r="630" ht="15.75" customHeight="1">
      <c r="G630" s="193"/>
    </row>
    <row r="631" ht="15.75" customHeight="1">
      <c r="G631" s="193"/>
    </row>
    <row r="632" ht="15.75" customHeight="1">
      <c r="G632" s="193"/>
    </row>
    <row r="633" ht="15.75" customHeight="1">
      <c r="G633" s="193"/>
    </row>
    <row r="634" ht="15.75" customHeight="1">
      <c r="G634" s="193"/>
    </row>
    <row r="635" ht="15.75" customHeight="1">
      <c r="G635" s="193"/>
    </row>
    <row r="636" ht="15.75" customHeight="1">
      <c r="G636" s="193"/>
    </row>
    <row r="637" ht="15.75" customHeight="1">
      <c r="G637" s="193"/>
    </row>
    <row r="638" ht="15.75" customHeight="1">
      <c r="G638" s="193"/>
    </row>
    <row r="639" ht="15.75" customHeight="1">
      <c r="G639" s="193"/>
    </row>
    <row r="640" ht="15.75" customHeight="1">
      <c r="G640" s="193"/>
    </row>
    <row r="641" ht="15.75" customHeight="1">
      <c r="G641" s="193"/>
    </row>
    <row r="642" ht="15.75" customHeight="1">
      <c r="G642" s="193"/>
    </row>
    <row r="643" ht="15.75" customHeight="1">
      <c r="G643" s="193"/>
    </row>
    <row r="644" ht="15.75" customHeight="1">
      <c r="G644" s="193"/>
    </row>
    <row r="645" ht="15.75" customHeight="1">
      <c r="G645" s="193"/>
    </row>
    <row r="646" ht="15.75" customHeight="1">
      <c r="G646" s="193"/>
    </row>
    <row r="647" ht="15.75" customHeight="1">
      <c r="G647" s="193"/>
    </row>
    <row r="648" ht="15.75" customHeight="1">
      <c r="G648" s="193"/>
    </row>
    <row r="649" ht="15.75" customHeight="1">
      <c r="G649" s="193"/>
    </row>
    <row r="650" ht="15.75" customHeight="1">
      <c r="G650" s="193"/>
    </row>
    <row r="651" ht="15.75" customHeight="1">
      <c r="G651" s="193"/>
    </row>
    <row r="652" ht="15.75" customHeight="1">
      <c r="G652" s="193"/>
    </row>
    <row r="653" ht="15.75" customHeight="1">
      <c r="G653" s="193"/>
    </row>
    <row r="654" ht="15.75" customHeight="1">
      <c r="G654" s="193"/>
    </row>
    <row r="655" ht="15.75" customHeight="1">
      <c r="G655" s="193"/>
    </row>
    <row r="656" ht="15.75" customHeight="1">
      <c r="G656" s="193"/>
    </row>
    <row r="657" ht="15.75" customHeight="1">
      <c r="G657" s="193"/>
    </row>
    <row r="658" ht="15.75" customHeight="1">
      <c r="G658" s="193"/>
    </row>
    <row r="659" ht="15.75" customHeight="1">
      <c r="G659" s="193"/>
    </row>
    <row r="660" ht="15.75" customHeight="1">
      <c r="G660" s="193"/>
    </row>
    <row r="661" ht="15.75" customHeight="1">
      <c r="G661" s="193"/>
    </row>
    <row r="662" ht="15.75" customHeight="1">
      <c r="G662" s="193"/>
    </row>
    <row r="663" ht="15.75" customHeight="1">
      <c r="G663" s="193"/>
    </row>
    <row r="664" ht="15.75" customHeight="1">
      <c r="G664" s="193"/>
    </row>
    <row r="665" ht="15.75" customHeight="1">
      <c r="G665" s="193"/>
    </row>
    <row r="666" ht="15.75" customHeight="1">
      <c r="G666" s="193"/>
    </row>
    <row r="667" ht="15.75" customHeight="1">
      <c r="G667" s="193"/>
    </row>
    <row r="668" ht="15.75" customHeight="1">
      <c r="G668" s="193"/>
    </row>
    <row r="669" ht="15.75" customHeight="1">
      <c r="G669" s="193"/>
    </row>
    <row r="670" ht="15.75" customHeight="1">
      <c r="G670" s="193"/>
    </row>
    <row r="671" ht="15.75" customHeight="1">
      <c r="G671" s="193"/>
    </row>
    <row r="672" ht="15.75" customHeight="1">
      <c r="G672" s="193"/>
    </row>
    <row r="673" ht="15.75" customHeight="1">
      <c r="G673" s="193"/>
    </row>
    <row r="674" ht="15.75" customHeight="1">
      <c r="G674" s="193"/>
    </row>
    <row r="675" ht="15.75" customHeight="1">
      <c r="G675" s="193"/>
    </row>
    <row r="676" ht="15.75" customHeight="1">
      <c r="G676" s="193"/>
    </row>
    <row r="677" ht="15.75" customHeight="1">
      <c r="G677" s="193"/>
    </row>
    <row r="678" ht="15.75" customHeight="1">
      <c r="G678" s="193"/>
    </row>
    <row r="679" ht="15.75" customHeight="1">
      <c r="G679" s="193"/>
    </row>
    <row r="680" ht="15.75" customHeight="1">
      <c r="G680" s="193"/>
    </row>
    <row r="681" ht="15.75" customHeight="1">
      <c r="G681" s="193"/>
    </row>
    <row r="682" ht="15.75" customHeight="1">
      <c r="G682" s="193"/>
    </row>
    <row r="683" ht="15.75" customHeight="1">
      <c r="G683" s="193"/>
    </row>
    <row r="684" ht="15.75" customHeight="1">
      <c r="G684" s="193"/>
    </row>
    <row r="685" ht="15.75" customHeight="1">
      <c r="G685" s="193"/>
    </row>
    <row r="686" ht="15.75" customHeight="1">
      <c r="G686" s="193"/>
    </row>
    <row r="687" ht="15.75" customHeight="1">
      <c r="G687" s="193"/>
    </row>
    <row r="688" ht="15.75" customHeight="1">
      <c r="G688" s="193"/>
    </row>
    <row r="689" ht="15.75" customHeight="1">
      <c r="G689" s="193"/>
    </row>
    <row r="690" ht="15.75" customHeight="1">
      <c r="G690" s="193"/>
    </row>
    <row r="691" ht="15.75" customHeight="1">
      <c r="G691" s="193"/>
    </row>
    <row r="692" ht="15.75" customHeight="1">
      <c r="G692" s="193"/>
    </row>
    <row r="693" ht="15.75" customHeight="1">
      <c r="G693" s="193"/>
    </row>
    <row r="694" ht="15.75" customHeight="1">
      <c r="G694" s="193"/>
    </row>
    <row r="695" ht="15.75" customHeight="1">
      <c r="G695" s="193"/>
    </row>
    <row r="696" ht="15.75" customHeight="1">
      <c r="G696" s="193"/>
    </row>
    <row r="697" ht="15.75" customHeight="1">
      <c r="G697" s="193"/>
    </row>
    <row r="698" ht="15.75" customHeight="1">
      <c r="G698" s="193"/>
    </row>
    <row r="699" ht="15.75" customHeight="1">
      <c r="G699" s="193"/>
    </row>
    <row r="700" ht="15.75" customHeight="1">
      <c r="G700" s="193"/>
    </row>
    <row r="701" ht="15.75" customHeight="1">
      <c r="G701" s="193"/>
    </row>
    <row r="702" ht="15.75" customHeight="1">
      <c r="G702" s="193"/>
    </row>
    <row r="703" ht="15.75" customHeight="1">
      <c r="G703" s="193"/>
    </row>
    <row r="704" ht="15.75" customHeight="1">
      <c r="G704" s="193"/>
    </row>
    <row r="705" ht="15.75" customHeight="1">
      <c r="G705" s="193"/>
    </row>
    <row r="706" ht="15.75" customHeight="1">
      <c r="G706" s="193"/>
    </row>
    <row r="707" ht="15.75" customHeight="1">
      <c r="G707" s="193"/>
    </row>
    <row r="708" ht="15.75" customHeight="1">
      <c r="G708" s="193"/>
    </row>
    <row r="709" ht="15.75" customHeight="1">
      <c r="G709" s="193"/>
    </row>
    <row r="710" ht="15.75" customHeight="1">
      <c r="G710" s="193"/>
    </row>
    <row r="711" ht="15.75" customHeight="1">
      <c r="G711" s="193"/>
    </row>
    <row r="712" ht="15.75" customHeight="1">
      <c r="G712" s="193"/>
    </row>
    <row r="713" ht="15.75" customHeight="1">
      <c r="G713" s="193"/>
    </row>
    <row r="714" ht="15.75" customHeight="1">
      <c r="G714" s="193"/>
    </row>
    <row r="715" ht="15.75" customHeight="1">
      <c r="G715" s="193"/>
    </row>
    <row r="716" ht="15.75" customHeight="1">
      <c r="G716" s="193"/>
    </row>
    <row r="717" ht="15.75" customHeight="1">
      <c r="G717" s="193"/>
    </row>
    <row r="718" ht="15.75" customHeight="1">
      <c r="G718" s="193"/>
    </row>
    <row r="719" ht="15.75" customHeight="1">
      <c r="G719" s="193"/>
    </row>
    <row r="720" ht="15.75" customHeight="1">
      <c r="G720" s="193"/>
    </row>
    <row r="721" ht="15.75" customHeight="1">
      <c r="G721" s="193"/>
    </row>
    <row r="722" ht="15.75" customHeight="1">
      <c r="G722" s="193"/>
    </row>
    <row r="723" ht="15.75" customHeight="1">
      <c r="G723" s="193"/>
    </row>
    <row r="724" ht="15.75" customHeight="1">
      <c r="G724" s="193"/>
    </row>
    <row r="725" ht="15.75" customHeight="1">
      <c r="G725" s="193"/>
    </row>
    <row r="726" ht="15.75" customHeight="1">
      <c r="G726" s="193"/>
    </row>
    <row r="727" ht="15.75" customHeight="1">
      <c r="G727" s="193"/>
    </row>
    <row r="728" ht="15.75" customHeight="1">
      <c r="G728" s="193"/>
    </row>
    <row r="729" ht="15.75" customHeight="1">
      <c r="G729" s="193"/>
    </row>
    <row r="730" ht="15.75" customHeight="1">
      <c r="G730" s="193"/>
    </row>
    <row r="731" ht="15.75" customHeight="1">
      <c r="G731" s="193"/>
    </row>
    <row r="732" ht="15.75" customHeight="1">
      <c r="G732" s="193"/>
    </row>
    <row r="733" ht="15.75" customHeight="1">
      <c r="G733" s="193"/>
    </row>
    <row r="734" ht="15.75" customHeight="1">
      <c r="G734" s="193"/>
    </row>
    <row r="735" ht="15.75" customHeight="1">
      <c r="G735" s="193"/>
    </row>
    <row r="736" ht="15.75" customHeight="1">
      <c r="G736" s="193"/>
    </row>
    <row r="737" ht="15.75" customHeight="1">
      <c r="G737" s="193"/>
    </row>
    <row r="738" ht="15.75" customHeight="1">
      <c r="G738" s="193"/>
    </row>
    <row r="739" ht="15.75" customHeight="1">
      <c r="G739" s="193"/>
    </row>
    <row r="740" ht="15.75" customHeight="1">
      <c r="G740" s="193"/>
    </row>
    <row r="741" ht="15.75" customHeight="1">
      <c r="G741" s="193"/>
    </row>
    <row r="742" ht="15.75" customHeight="1">
      <c r="G742" s="193"/>
    </row>
    <row r="743" ht="15.75" customHeight="1">
      <c r="G743" s="193"/>
    </row>
    <row r="744" ht="15.75" customHeight="1">
      <c r="G744" s="193"/>
    </row>
    <row r="745" ht="15.75" customHeight="1">
      <c r="G745" s="193"/>
    </row>
    <row r="746" ht="15.75" customHeight="1">
      <c r="G746" s="193"/>
    </row>
    <row r="747" ht="15.75" customHeight="1">
      <c r="G747" s="193"/>
    </row>
    <row r="748" ht="15.75" customHeight="1">
      <c r="G748" s="193"/>
    </row>
    <row r="749" ht="15.75" customHeight="1">
      <c r="G749" s="193"/>
    </row>
    <row r="750" ht="15.75" customHeight="1">
      <c r="G750" s="193"/>
    </row>
    <row r="751" ht="15.75" customHeight="1">
      <c r="G751" s="193"/>
    </row>
    <row r="752" ht="15.75" customHeight="1">
      <c r="G752" s="193"/>
    </row>
    <row r="753" ht="15.75" customHeight="1">
      <c r="G753" s="193"/>
    </row>
    <row r="754" ht="15.75" customHeight="1">
      <c r="G754" s="193"/>
    </row>
    <row r="755" ht="15.75" customHeight="1">
      <c r="G755" s="193"/>
    </row>
    <row r="756" ht="15.75" customHeight="1">
      <c r="G756" s="193"/>
    </row>
    <row r="757" ht="15.75" customHeight="1">
      <c r="G757" s="193"/>
    </row>
    <row r="758" ht="15.75" customHeight="1">
      <c r="G758" s="193"/>
    </row>
    <row r="759" ht="15.75" customHeight="1">
      <c r="G759" s="193"/>
    </row>
    <row r="760" ht="15.75" customHeight="1">
      <c r="G760" s="193"/>
    </row>
    <row r="761" ht="15.75" customHeight="1">
      <c r="G761" s="193"/>
    </row>
    <row r="762" ht="15.75" customHeight="1">
      <c r="G762" s="193"/>
    </row>
    <row r="763" ht="15.75" customHeight="1">
      <c r="G763" s="193"/>
    </row>
    <row r="764" ht="15.75" customHeight="1">
      <c r="G764" s="193"/>
    </row>
    <row r="765" ht="15.75" customHeight="1">
      <c r="G765" s="193"/>
    </row>
    <row r="766" ht="15.75" customHeight="1">
      <c r="G766" s="193"/>
    </row>
    <row r="767" ht="15.75" customHeight="1">
      <c r="G767" s="193"/>
    </row>
    <row r="768" ht="15.75" customHeight="1">
      <c r="G768" s="193"/>
    </row>
    <row r="769" ht="15.75" customHeight="1">
      <c r="G769" s="193"/>
    </row>
    <row r="770" ht="15.75" customHeight="1">
      <c r="G770" s="193"/>
    </row>
    <row r="771" ht="15.75" customHeight="1">
      <c r="G771" s="193"/>
    </row>
    <row r="772" ht="15.75" customHeight="1">
      <c r="G772" s="193"/>
    </row>
    <row r="773" ht="15.75" customHeight="1">
      <c r="G773" s="193"/>
    </row>
    <row r="774" ht="15.75" customHeight="1">
      <c r="G774" s="193"/>
    </row>
    <row r="775" ht="15.75" customHeight="1">
      <c r="G775" s="193"/>
    </row>
    <row r="776" ht="15.75" customHeight="1">
      <c r="G776" s="193"/>
    </row>
    <row r="777" ht="15.75" customHeight="1">
      <c r="G777" s="193"/>
    </row>
    <row r="778" ht="15.75" customHeight="1">
      <c r="G778" s="193"/>
    </row>
    <row r="779" ht="15.75" customHeight="1">
      <c r="G779" s="193"/>
    </row>
    <row r="780" ht="15.75" customHeight="1">
      <c r="G780" s="193"/>
    </row>
    <row r="781" ht="15.75" customHeight="1">
      <c r="G781" s="193"/>
    </row>
    <row r="782" ht="15.75" customHeight="1">
      <c r="G782" s="193"/>
    </row>
    <row r="783" ht="15.75" customHeight="1">
      <c r="G783" s="193"/>
    </row>
    <row r="784" ht="15.75" customHeight="1">
      <c r="G784" s="193"/>
    </row>
    <row r="785" ht="15.75" customHeight="1">
      <c r="G785" s="193"/>
    </row>
    <row r="786" ht="15.75" customHeight="1">
      <c r="G786" s="193"/>
    </row>
    <row r="787" ht="15.75" customHeight="1">
      <c r="G787" s="193"/>
    </row>
    <row r="788" ht="15.75" customHeight="1">
      <c r="G788" s="193"/>
    </row>
    <row r="789" ht="15.75" customHeight="1">
      <c r="G789" s="193"/>
    </row>
    <row r="790" ht="15.75" customHeight="1">
      <c r="G790" s="193"/>
    </row>
    <row r="791" ht="15.75" customHeight="1">
      <c r="G791" s="193"/>
    </row>
    <row r="792" ht="15.75" customHeight="1">
      <c r="G792" s="193"/>
    </row>
    <row r="793" ht="15.75" customHeight="1">
      <c r="G793" s="193"/>
    </row>
    <row r="794" ht="15.75" customHeight="1">
      <c r="G794" s="193"/>
    </row>
    <row r="795" ht="15.75" customHeight="1">
      <c r="G795" s="193"/>
    </row>
    <row r="796" ht="15.75" customHeight="1">
      <c r="G796" s="193"/>
    </row>
    <row r="797" ht="15.75" customHeight="1">
      <c r="G797" s="193"/>
    </row>
    <row r="798" ht="15.75" customHeight="1">
      <c r="G798" s="193"/>
    </row>
    <row r="799" ht="15.75" customHeight="1">
      <c r="G799" s="193"/>
    </row>
    <row r="800" ht="15.75" customHeight="1">
      <c r="G800" s="193"/>
    </row>
    <row r="801" ht="15.75" customHeight="1">
      <c r="G801" s="193"/>
    </row>
    <row r="802" ht="15.75" customHeight="1">
      <c r="G802" s="193"/>
    </row>
    <row r="803" ht="15.75" customHeight="1">
      <c r="G803" s="193"/>
    </row>
    <row r="804" ht="15.75" customHeight="1">
      <c r="G804" s="193"/>
    </row>
    <row r="805" ht="15.75" customHeight="1">
      <c r="G805" s="193"/>
    </row>
    <row r="806" ht="15.75" customHeight="1">
      <c r="G806" s="193"/>
    </row>
    <row r="807" ht="15.75" customHeight="1">
      <c r="G807" s="193"/>
    </row>
    <row r="808" ht="15.75" customHeight="1">
      <c r="G808" s="193"/>
    </row>
    <row r="809" ht="15.75" customHeight="1">
      <c r="G809" s="193"/>
    </row>
    <row r="810" ht="15.75" customHeight="1">
      <c r="G810" s="193"/>
    </row>
    <row r="811" ht="15.75" customHeight="1">
      <c r="G811" s="193"/>
    </row>
    <row r="812" ht="15.75" customHeight="1">
      <c r="G812" s="193"/>
    </row>
    <row r="813" ht="15.75" customHeight="1">
      <c r="G813" s="193"/>
    </row>
    <row r="814" ht="15.75" customHeight="1">
      <c r="G814" s="193"/>
    </row>
    <row r="815" ht="15.75" customHeight="1">
      <c r="G815" s="193"/>
    </row>
    <row r="816" ht="15.75" customHeight="1">
      <c r="G816" s="193"/>
    </row>
    <row r="817" ht="15.75" customHeight="1">
      <c r="G817" s="193"/>
    </row>
    <row r="818" ht="15.75" customHeight="1">
      <c r="G818" s="193"/>
    </row>
    <row r="819" ht="15.75" customHeight="1">
      <c r="G819" s="193"/>
    </row>
    <row r="820" ht="15.75" customHeight="1">
      <c r="G820" s="193"/>
    </row>
    <row r="821" ht="15.75" customHeight="1">
      <c r="G821" s="193"/>
    </row>
    <row r="822" ht="15.75" customHeight="1">
      <c r="G822" s="193"/>
    </row>
    <row r="823" ht="15.75" customHeight="1">
      <c r="G823" s="193"/>
    </row>
    <row r="824" ht="15.75" customHeight="1">
      <c r="G824" s="193"/>
    </row>
    <row r="825" ht="15.75" customHeight="1">
      <c r="G825" s="193"/>
    </row>
    <row r="826" ht="15.75" customHeight="1">
      <c r="G826" s="193"/>
    </row>
    <row r="827" ht="15.75" customHeight="1">
      <c r="G827" s="193"/>
    </row>
    <row r="828" ht="15.75" customHeight="1">
      <c r="G828" s="193"/>
    </row>
    <row r="829" ht="15.75" customHeight="1">
      <c r="G829" s="193"/>
    </row>
    <row r="830" ht="15.75" customHeight="1">
      <c r="G830" s="193"/>
    </row>
    <row r="831" ht="15.75" customHeight="1">
      <c r="G831" s="193"/>
    </row>
    <row r="832" ht="15.75" customHeight="1">
      <c r="G832" s="193"/>
    </row>
    <row r="833" ht="15.75" customHeight="1">
      <c r="G833" s="193"/>
    </row>
    <row r="834" ht="15.75" customHeight="1">
      <c r="G834" s="193"/>
    </row>
    <row r="835" ht="15.75" customHeight="1">
      <c r="G835" s="193"/>
    </row>
    <row r="836" ht="15.75" customHeight="1">
      <c r="G836" s="193"/>
    </row>
    <row r="837" ht="15.75" customHeight="1">
      <c r="G837" s="193"/>
    </row>
    <row r="838" ht="15.75" customHeight="1">
      <c r="G838" s="193"/>
    </row>
    <row r="839" ht="15.75" customHeight="1">
      <c r="G839" s="193"/>
    </row>
    <row r="840" ht="15.75" customHeight="1">
      <c r="G840" s="193"/>
    </row>
    <row r="841" ht="15.75" customHeight="1">
      <c r="G841" s="193"/>
    </row>
    <row r="842" ht="15.75" customHeight="1">
      <c r="G842" s="193"/>
    </row>
    <row r="843" ht="15.75" customHeight="1">
      <c r="G843" s="193"/>
    </row>
    <row r="844" ht="15.75" customHeight="1">
      <c r="G844" s="193"/>
    </row>
    <row r="845" ht="15.75" customHeight="1">
      <c r="G845" s="193"/>
    </row>
    <row r="846" ht="15.75" customHeight="1">
      <c r="G846" s="193"/>
    </row>
    <row r="847" ht="15.75" customHeight="1">
      <c r="G847" s="193"/>
    </row>
    <row r="848" ht="15.75" customHeight="1">
      <c r="G848" s="193"/>
    </row>
    <row r="849" ht="15.75" customHeight="1">
      <c r="G849" s="193"/>
    </row>
    <row r="850" ht="15.75" customHeight="1">
      <c r="G850" s="193"/>
    </row>
    <row r="851" ht="15.75" customHeight="1">
      <c r="G851" s="193"/>
    </row>
    <row r="852" ht="15.75" customHeight="1">
      <c r="G852" s="193"/>
    </row>
    <row r="853" ht="15.75" customHeight="1">
      <c r="G853" s="193"/>
    </row>
    <row r="854" ht="15.75" customHeight="1">
      <c r="G854" s="193"/>
    </row>
    <row r="855" ht="15.75" customHeight="1">
      <c r="G855" s="193"/>
    </row>
    <row r="856" ht="15.75" customHeight="1">
      <c r="G856" s="193"/>
    </row>
    <row r="857" ht="15.75" customHeight="1">
      <c r="G857" s="193"/>
    </row>
    <row r="858" ht="15.75" customHeight="1">
      <c r="G858" s="193"/>
    </row>
    <row r="859" ht="15.75" customHeight="1">
      <c r="G859" s="193"/>
    </row>
    <row r="860" ht="15.75" customHeight="1">
      <c r="G860" s="193"/>
    </row>
    <row r="861" ht="15.75" customHeight="1">
      <c r="G861" s="193"/>
    </row>
    <row r="862" ht="15.75" customHeight="1">
      <c r="G862" s="193"/>
    </row>
    <row r="863" ht="15.75" customHeight="1">
      <c r="G863" s="193"/>
    </row>
    <row r="864" ht="15.75" customHeight="1">
      <c r="G864" s="193"/>
    </row>
    <row r="865" ht="15.75" customHeight="1">
      <c r="G865" s="193"/>
    </row>
    <row r="866" ht="15.75" customHeight="1">
      <c r="G866" s="193"/>
    </row>
    <row r="867" ht="15.75" customHeight="1">
      <c r="G867" s="193"/>
    </row>
    <row r="868" ht="15.75" customHeight="1">
      <c r="G868" s="193"/>
    </row>
    <row r="869" ht="15.75" customHeight="1">
      <c r="G869" s="193"/>
    </row>
    <row r="870" ht="15.75" customHeight="1">
      <c r="G870" s="193"/>
    </row>
    <row r="871" ht="15.75" customHeight="1">
      <c r="G871" s="193"/>
    </row>
    <row r="872" ht="15.75" customHeight="1">
      <c r="G872" s="193"/>
    </row>
    <row r="873" ht="15.75" customHeight="1">
      <c r="G873" s="193"/>
    </row>
    <row r="874" ht="15.75" customHeight="1">
      <c r="G874" s="193"/>
    </row>
    <row r="875" ht="15.75" customHeight="1">
      <c r="G875" s="193"/>
    </row>
    <row r="876" ht="15.75" customHeight="1">
      <c r="G876" s="193"/>
    </row>
    <row r="877" ht="15.75" customHeight="1">
      <c r="G877" s="193"/>
    </row>
    <row r="878" ht="15.75" customHeight="1">
      <c r="G878" s="193"/>
    </row>
    <row r="879" ht="15.75" customHeight="1">
      <c r="G879" s="193"/>
    </row>
    <row r="880" ht="15.75" customHeight="1">
      <c r="G880" s="193"/>
    </row>
    <row r="881" ht="15.75" customHeight="1">
      <c r="G881" s="193"/>
    </row>
    <row r="882" ht="15.75" customHeight="1">
      <c r="G882" s="193"/>
    </row>
    <row r="883" ht="15.75" customHeight="1">
      <c r="G883" s="193"/>
    </row>
    <row r="884" ht="15.75" customHeight="1">
      <c r="G884" s="193"/>
    </row>
    <row r="885" ht="15.75" customHeight="1">
      <c r="G885" s="193"/>
    </row>
    <row r="886" ht="15.75" customHeight="1">
      <c r="G886" s="193"/>
    </row>
    <row r="887" ht="15.75" customHeight="1">
      <c r="G887" s="193"/>
    </row>
    <row r="888" ht="15.75" customHeight="1">
      <c r="G888" s="193"/>
    </row>
    <row r="889" ht="15.75" customHeight="1">
      <c r="G889" s="193"/>
    </row>
    <row r="890" ht="15.75" customHeight="1">
      <c r="G890" s="193"/>
    </row>
    <row r="891" ht="15.75" customHeight="1">
      <c r="G891" s="193"/>
    </row>
    <row r="892" ht="15.75" customHeight="1">
      <c r="G892" s="193"/>
    </row>
    <row r="893" ht="15.75" customHeight="1">
      <c r="G893" s="193"/>
    </row>
    <row r="894" ht="15.75" customHeight="1">
      <c r="G894" s="193"/>
    </row>
    <row r="895" ht="15.75" customHeight="1">
      <c r="G895" s="193"/>
    </row>
    <row r="896" ht="15.75" customHeight="1">
      <c r="G896" s="193"/>
    </row>
    <row r="897" ht="15.75" customHeight="1">
      <c r="G897" s="193"/>
    </row>
    <row r="898" ht="15.75" customHeight="1">
      <c r="G898" s="193"/>
    </row>
    <row r="899" ht="15.75" customHeight="1">
      <c r="G899" s="193"/>
    </row>
    <row r="900" ht="15.75" customHeight="1">
      <c r="G900" s="193"/>
    </row>
    <row r="901" ht="15.75" customHeight="1">
      <c r="G901" s="193"/>
    </row>
    <row r="902" ht="15.75" customHeight="1">
      <c r="G902" s="193"/>
    </row>
    <row r="903" ht="15.75" customHeight="1">
      <c r="G903" s="193"/>
    </row>
    <row r="904" ht="15.75" customHeight="1">
      <c r="G904" s="193"/>
    </row>
    <row r="905" ht="15.75" customHeight="1">
      <c r="G905" s="193"/>
    </row>
    <row r="906" ht="15.75" customHeight="1">
      <c r="G906" s="193"/>
    </row>
    <row r="907" ht="15.75" customHeight="1">
      <c r="G907" s="193"/>
    </row>
    <row r="908" ht="15.75" customHeight="1">
      <c r="G908" s="193"/>
    </row>
    <row r="909" ht="15.75" customHeight="1">
      <c r="G909" s="193"/>
    </row>
    <row r="910" ht="15.75" customHeight="1">
      <c r="G910" s="193"/>
    </row>
    <row r="911" ht="15.75" customHeight="1">
      <c r="G911" s="193"/>
    </row>
    <row r="912" ht="15.75" customHeight="1">
      <c r="G912" s="193"/>
    </row>
    <row r="913" ht="15.75" customHeight="1">
      <c r="G913" s="193"/>
    </row>
    <row r="914" ht="15.75" customHeight="1">
      <c r="G914" s="193"/>
    </row>
    <row r="915" ht="15.75" customHeight="1">
      <c r="G915" s="193"/>
    </row>
    <row r="916" ht="15.75" customHeight="1">
      <c r="G916" s="193"/>
    </row>
    <row r="917" ht="15.75" customHeight="1">
      <c r="G917" s="193"/>
    </row>
    <row r="918" ht="15.75" customHeight="1">
      <c r="G918" s="193"/>
    </row>
    <row r="919" ht="15.75" customHeight="1">
      <c r="G919" s="193"/>
    </row>
    <row r="920" ht="15.75" customHeight="1">
      <c r="G920" s="193"/>
    </row>
    <row r="921" ht="15.75" customHeight="1">
      <c r="G921" s="193"/>
    </row>
    <row r="922" ht="15.75" customHeight="1">
      <c r="G922" s="193"/>
    </row>
    <row r="923" ht="15.75" customHeight="1">
      <c r="G923" s="193"/>
    </row>
    <row r="924" ht="15.75" customHeight="1">
      <c r="G924" s="193"/>
    </row>
    <row r="925" ht="15.75" customHeight="1">
      <c r="G925" s="193"/>
    </row>
    <row r="926" ht="15.75" customHeight="1">
      <c r="G926" s="193"/>
    </row>
    <row r="927" ht="15.75" customHeight="1">
      <c r="G927" s="193"/>
    </row>
    <row r="928" ht="15.75" customHeight="1">
      <c r="G928" s="193"/>
    </row>
    <row r="929" ht="15.75" customHeight="1">
      <c r="G929" s="193"/>
    </row>
    <row r="930" ht="15.75" customHeight="1">
      <c r="G930" s="193"/>
    </row>
    <row r="931" ht="15.75" customHeight="1">
      <c r="G931" s="193"/>
    </row>
    <row r="932" ht="15.75" customHeight="1">
      <c r="G932" s="193"/>
    </row>
    <row r="933" ht="15.75" customHeight="1">
      <c r="G933" s="193"/>
    </row>
    <row r="934" ht="15.75" customHeight="1">
      <c r="G934" s="193"/>
    </row>
    <row r="935" ht="15.75" customHeight="1">
      <c r="G935" s="193"/>
    </row>
    <row r="936" ht="15.75" customHeight="1">
      <c r="G936" s="193"/>
    </row>
    <row r="937" ht="15.75" customHeight="1">
      <c r="G937" s="193"/>
    </row>
    <row r="938" ht="15.75" customHeight="1">
      <c r="G938" s="193"/>
    </row>
    <row r="939" ht="15.75" customHeight="1">
      <c r="G939" s="193"/>
    </row>
    <row r="940" ht="15.75" customHeight="1">
      <c r="G940" s="193"/>
    </row>
    <row r="941" ht="15.75" customHeight="1">
      <c r="G941" s="193"/>
    </row>
    <row r="942" ht="15.75" customHeight="1">
      <c r="G942" s="193"/>
    </row>
    <row r="943" ht="15.75" customHeight="1">
      <c r="G943" s="193"/>
    </row>
    <row r="944" ht="15.75" customHeight="1">
      <c r="G944" s="193"/>
    </row>
    <row r="945" ht="15.75" customHeight="1">
      <c r="G945" s="193"/>
    </row>
    <row r="946" ht="15.75" customHeight="1">
      <c r="G946" s="193"/>
    </row>
    <row r="947" ht="15.75" customHeight="1">
      <c r="G947" s="193"/>
    </row>
    <row r="948" ht="15.75" customHeight="1">
      <c r="G948" s="193"/>
    </row>
    <row r="949" ht="15.75" customHeight="1">
      <c r="G949" s="193"/>
    </row>
    <row r="950" ht="15.75" customHeight="1">
      <c r="G950" s="193"/>
    </row>
    <row r="951" ht="15.75" customHeight="1">
      <c r="G951" s="193"/>
    </row>
    <row r="952" ht="15.75" customHeight="1">
      <c r="G952" s="193"/>
    </row>
    <row r="953" ht="15.75" customHeight="1">
      <c r="G953" s="193"/>
    </row>
    <row r="954" ht="15.75" customHeight="1">
      <c r="G954" s="193"/>
    </row>
    <row r="955" ht="15.75" customHeight="1">
      <c r="G955" s="193"/>
    </row>
    <row r="956" ht="15.75" customHeight="1">
      <c r="G956" s="193"/>
    </row>
    <row r="957" ht="15.75" customHeight="1">
      <c r="G957" s="193"/>
    </row>
    <row r="958" ht="15.75" customHeight="1">
      <c r="G958" s="193"/>
    </row>
    <row r="959" ht="15.75" customHeight="1">
      <c r="G959" s="193"/>
    </row>
    <row r="960" ht="15.75" customHeight="1">
      <c r="G960" s="193"/>
    </row>
    <row r="961" ht="15.75" customHeight="1">
      <c r="G961" s="193"/>
    </row>
    <row r="962" ht="15.75" customHeight="1">
      <c r="G962" s="193"/>
    </row>
    <row r="963" ht="15.75" customHeight="1">
      <c r="G963" s="193"/>
    </row>
    <row r="964" ht="15.75" customHeight="1">
      <c r="G964" s="193"/>
    </row>
    <row r="965" ht="15.75" customHeight="1">
      <c r="G965" s="193"/>
    </row>
    <row r="966" ht="15.75" customHeight="1">
      <c r="G966" s="193"/>
    </row>
    <row r="967" ht="15.75" customHeight="1">
      <c r="G967" s="193"/>
    </row>
    <row r="968" ht="15.75" customHeight="1">
      <c r="G968" s="193"/>
    </row>
    <row r="969" ht="15.75" customHeight="1">
      <c r="G969" s="193"/>
    </row>
    <row r="970" ht="15.75" customHeight="1">
      <c r="G970" s="193"/>
    </row>
    <row r="971" ht="15.75" customHeight="1">
      <c r="G971" s="193"/>
    </row>
    <row r="972" ht="15.75" customHeight="1">
      <c r="G972" s="193"/>
    </row>
    <row r="973" ht="15.75" customHeight="1">
      <c r="G973" s="193"/>
    </row>
    <row r="974" ht="15.75" customHeight="1">
      <c r="G974" s="193"/>
    </row>
    <row r="975" ht="15.75" customHeight="1">
      <c r="G975" s="193"/>
    </row>
    <row r="976" ht="15.75" customHeight="1">
      <c r="G976" s="193"/>
    </row>
    <row r="977" ht="15.75" customHeight="1">
      <c r="G977" s="193"/>
    </row>
    <row r="978" ht="15.75" customHeight="1">
      <c r="G978" s="193"/>
    </row>
    <row r="979" ht="15.75" customHeight="1">
      <c r="G979" s="193"/>
    </row>
    <row r="980" ht="15.75" customHeight="1">
      <c r="G980" s="193"/>
    </row>
    <row r="981" ht="15.75" customHeight="1">
      <c r="G981" s="193"/>
    </row>
    <row r="982" ht="15.75" customHeight="1">
      <c r="G982" s="193"/>
    </row>
    <row r="983" ht="15.75" customHeight="1">
      <c r="G983" s="193"/>
    </row>
    <row r="984" ht="15.75" customHeight="1">
      <c r="G984" s="193"/>
    </row>
    <row r="985" ht="15.75" customHeight="1">
      <c r="G985" s="193"/>
    </row>
    <row r="986" ht="15.75" customHeight="1">
      <c r="G986" s="193"/>
    </row>
    <row r="987" ht="15.75" customHeight="1">
      <c r="G987" s="193"/>
    </row>
    <row r="988" ht="15.75" customHeight="1">
      <c r="G988" s="193"/>
    </row>
    <row r="989" ht="15.75" customHeight="1">
      <c r="G989" s="193"/>
    </row>
    <row r="990" ht="15.75" customHeight="1">
      <c r="G990" s="193"/>
    </row>
    <row r="991" ht="15.75" customHeight="1">
      <c r="G991" s="193"/>
    </row>
    <row r="992" ht="15.75" customHeight="1">
      <c r="G992" s="193"/>
    </row>
    <row r="993" ht="15.75" customHeight="1">
      <c r="G993" s="193"/>
    </row>
    <row r="994" ht="15.75" customHeight="1">
      <c r="G994" s="193"/>
    </row>
    <row r="995" ht="15.75" customHeight="1">
      <c r="G995" s="193"/>
    </row>
    <row r="996" ht="15.75" customHeight="1">
      <c r="G996" s="193"/>
    </row>
    <row r="997" ht="15.75" customHeight="1">
      <c r="G997" s="193"/>
    </row>
    <row r="998" ht="15.75" customHeight="1">
      <c r="G998" s="193"/>
    </row>
    <row r="999" ht="15.75" customHeight="1">
      <c r="G999" s="193"/>
    </row>
    <row r="1000" ht="15.75" customHeight="1">
      <c r="G1000" s="193"/>
    </row>
  </sheetData>
  <mergeCells count="1079">
    <mergeCell ref="J15:K16"/>
    <mergeCell ref="J17:K17"/>
    <mergeCell ref="D15:G16"/>
    <mergeCell ref="H15:H16"/>
    <mergeCell ref="L15:L16"/>
    <mergeCell ref="M15:M16"/>
    <mergeCell ref="N15:N16"/>
    <mergeCell ref="O15:O16"/>
    <mergeCell ref="D17:G17"/>
    <mergeCell ref="R18:S18"/>
    <mergeCell ref="R19:S19"/>
    <mergeCell ref="D18:G18"/>
    <mergeCell ref="J18:K18"/>
    <mergeCell ref="T18:U18"/>
    <mergeCell ref="X18:Y18"/>
    <mergeCell ref="Z18:AA18"/>
    <mergeCell ref="J19:K19"/>
    <mergeCell ref="T19:U19"/>
    <mergeCell ref="U6:V6"/>
    <mergeCell ref="W6:X6"/>
    <mergeCell ref="U7:V7"/>
    <mergeCell ref="W7:X7"/>
    <mergeCell ref="D2:E2"/>
    <mergeCell ref="D3:E4"/>
    <mergeCell ref="G3:L3"/>
    <mergeCell ref="N3:Q4"/>
    <mergeCell ref="S4:X4"/>
    <mergeCell ref="N5:Q5"/>
    <mergeCell ref="N6:O6"/>
    <mergeCell ref="J13:P14"/>
    <mergeCell ref="R13:V14"/>
    <mergeCell ref="X13:AA13"/>
    <mergeCell ref="X14:Y14"/>
    <mergeCell ref="Z14:AA14"/>
    <mergeCell ref="P6:Q6"/>
    <mergeCell ref="S6:T6"/>
    <mergeCell ref="N7:O7"/>
    <mergeCell ref="P7:Q7"/>
    <mergeCell ref="S7:T7"/>
    <mergeCell ref="O8:P8"/>
    <mergeCell ref="D13:H14"/>
    <mergeCell ref="P15:P16"/>
    <mergeCell ref="R15:S16"/>
    <mergeCell ref="T15:U16"/>
    <mergeCell ref="V15:V16"/>
    <mergeCell ref="X15:Y15"/>
    <mergeCell ref="Z15:AA15"/>
    <mergeCell ref="X16:Y16"/>
    <mergeCell ref="Z16:AA16"/>
    <mergeCell ref="R17:S17"/>
    <mergeCell ref="T17:U17"/>
    <mergeCell ref="X17:Y17"/>
    <mergeCell ref="Z17:AA17"/>
    <mergeCell ref="R21:S21"/>
    <mergeCell ref="T21:U21"/>
    <mergeCell ref="J21:K21"/>
    <mergeCell ref="J22:K22"/>
    <mergeCell ref="J24:K24"/>
    <mergeCell ref="J25:K25"/>
    <mergeCell ref="J30:K30"/>
    <mergeCell ref="D19:G19"/>
    <mergeCell ref="D20:G20"/>
    <mergeCell ref="J20:K20"/>
    <mergeCell ref="R20:S20"/>
    <mergeCell ref="T20:U20"/>
    <mergeCell ref="D21:G21"/>
    <mergeCell ref="D22:G22"/>
    <mergeCell ref="R25:S25"/>
    <mergeCell ref="R26:S26"/>
    <mergeCell ref="X26:AA26"/>
    <mergeCell ref="R22:S22"/>
    <mergeCell ref="T22:U22"/>
    <mergeCell ref="R23:S23"/>
    <mergeCell ref="T23:U23"/>
    <mergeCell ref="R24:S24"/>
    <mergeCell ref="T24:U24"/>
    <mergeCell ref="T25:U25"/>
    <mergeCell ref="T26:U26"/>
    <mergeCell ref="R27:S27"/>
    <mergeCell ref="T27:U27"/>
    <mergeCell ref="X27:Y27"/>
    <mergeCell ref="R28:S28"/>
    <mergeCell ref="T28:U28"/>
    <mergeCell ref="X28:Y28"/>
    <mergeCell ref="D28:F29"/>
    <mergeCell ref="D30:F30"/>
    <mergeCell ref="R32:S32"/>
    <mergeCell ref="T32:U32"/>
    <mergeCell ref="X32:Y32"/>
    <mergeCell ref="K67:L67"/>
    <mergeCell ref="M67:N67"/>
    <mergeCell ref="O67:P67"/>
    <mergeCell ref="D67:I67"/>
    <mergeCell ref="D68:I68"/>
    <mergeCell ref="K68:L68"/>
    <mergeCell ref="M68:N68"/>
    <mergeCell ref="O68:P68"/>
    <mergeCell ref="D69:I69"/>
    <mergeCell ref="D70:I70"/>
    <mergeCell ref="X75:AA75"/>
    <mergeCell ref="X76:AA76"/>
    <mergeCell ref="X77:AA77"/>
    <mergeCell ref="X78:AA78"/>
    <mergeCell ref="X79:AA79"/>
    <mergeCell ref="X80:AA80"/>
    <mergeCell ref="X81:AA81"/>
    <mergeCell ref="X89:AA89"/>
    <mergeCell ref="X90:AA90"/>
    <mergeCell ref="X91:AA91"/>
    <mergeCell ref="X92:AA92"/>
    <mergeCell ref="X93:AA93"/>
    <mergeCell ref="X94:AA94"/>
    <mergeCell ref="X95:AA95"/>
    <mergeCell ref="X82:AA82"/>
    <mergeCell ref="X83:AA83"/>
    <mergeCell ref="X84:AA84"/>
    <mergeCell ref="X85:AA85"/>
    <mergeCell ref="X86:AA86"/>
    <mergeCell ref="X87:AA87"/>
    <mergeCell ref="X88:AA88"/>
    <mergeCell ref="Q112:V112"/>
    <mergeCell ref="Q113:V113"/>
    <mergeCell ref="Q114:V114"/>
    <mergeCell ref="Q115:V115"/>
    <mergeCell ref="Q116:V116"/>
    <mergeCell ref="Q117:V117"/>
    <mergeCell ref="Q118:V118"/>
    <mergeCell ref="Q119:V119"/>
    <mergeCell ref="Q120:V120"/>
    <mergeCell ref="Q121:V121"/>
    <mergeCell ref="Q122:V122"/>
    <mergeCell ref="Q123:V123"/>
    <mergeCell ref="Q124:V124"/>
    <mergeCell ref="Q125:V125"/>
    <mergeCell ref="Q126:V126"/>
    <mergeCell ref="Q127:V127"/>
    <mergeCell ref="Q128:V128"/>
    <mergeCell ref="Q129:V129"/>
    <mergeCell ref="Q130:V130"/>
    <mergeCell ref="Q131:V131"/>
    <mergeCell ref="Q132:V132"/>
    <mergeCell ref="Q133:V133"/>
    <mergeCell ref="Q134:V134"/>
    <mergeCell ref="Q135:V135"/>
    <mergeCell ref="Q136:V136"/>
    <mergeCell ref="Q137:V137"/>
    <mergeCell ref="Q138:V138"/>
    <mergeCell ref="Q139:V139"/>
    <mergeCell ref="Q140:V140"/>
    <mergeCell ref="Q141:V141"/>
    <mergeCell ref="Q142:V142"/>
    <mergeCell ref="Q143:V143"/>
    <mergeCell ref="Q144:V144"/>
    <mergeCell ref="Q145:V145"/>
    <mergeCell ref="Q146:V146"/>
    <mergeCell ref="Q154:V154"/>
    <mergeCell ref="Q155:V155"/>
    <mergeCell ref="Q156:V156"/>
    <mergeCell ref="Q147:V147"/>
    <mergeCell ref="Q148:V148"/>
    <mergeCell ref="Q149:V149"/>
    <mergeCell ref="Q150:V150"/>
    <mergeCell ref="Q151:V151"/>
    <mergeCell ref="Q152:V152"/>
    <mergeCell ref="Q153:V153"/>
    <mergeCell ref="T45:U45"/>
    <mergeCell ref="Q47:V47"/>
    <mergeCell ref="Q53:R53"/>
    <mergeCell ref="Q54:R54"/>
    <mergeCell ref="Q67:V67"/>
    <mergeCell ref="Q68:V68"/>
    <mergeCell ref="Q69:V69"/>
    <mergeCell ref="Q70:V70"/>
    <mergeCell ref="Q71:V71"/>
    <mergeCell ref="Q72:V72"/>
    <mergeCell ref="Q73:V73"/>
    <mergeCell ref="Q74:V74"/>
    <mergeCell ref="Q75:V75"/>
    <mergeCell ref="Q76:V76"/>
    <mergeCell ref="Q77:V77"/>
    <mergeCell ref="Q78:V78"/>
    <mergeCell ref="Q79:V79"/>
    <mergeCell ref="Q80:V80"/>
    <mergeCell ref="Q81:V81"/>
    <mergeCell ref="Q82:V82"/>
    <mergeCell ref="Q83:V83"/>
    <mergeCell ref="Q84:V84"/>
    <mergeCell ref="Q85:V85"/>
    <mergeCell ref="Q86:V86"/>
    <mergeCell ref="Q87:V87"/>
    <mergeCell ref="Q88:V88"/>
    <mergeCell ref="Q89:V89"/>
    <mergeCell ref="Q90:V90"/>
    <mergeCell ref="Q91:V91"/>
    <mergeCell ref="Q92:V92"/>
    <mergeCell ref="Q93:V93"/>
    <mergeCell ref="Q94:V94"/>
    <mergeCell ref="Q95:V95"/>
    <mergeCell ref="Q96:V96"/>
    <mergeCell ref="Q97:V97"/>
    <mergeCell ref="Q98:V98"/>
    <mergeCell ref="Q99:V99"/>
    <mergeCell ref="Q100:V100"/>
    <mergeCell ref="Q101:V101"/>
    <mergeCell ref="Q102:V102"/>
    <mergeCell ref="Q103:V103"/>
    <mergeCell ref="Q104:V104"/>
    <mergeCell ref="Q105:V105"/>
    <mergeCell ref="Q106:V106"/>
    <mergeCell ref="Q107:V107"/>
    <mergeCell ref="Q108:V108"/>
    <mergeCell ref="Q109:V109"/>
    <mergeCell ref="Q110:V110"/>
    <mergeCell ref="Q111:V111"/>
    <mergeCell ref="D124:I124"/>
    <mergeCell ref="K124:L124"/>
    <mergeCell ref="M124:N124"/>
    <mergeCell ref="O124:P124"/>
    <mergeCell ref="K125:L125"/>
    <mergeCell ref="M125:N125"/>
    <mergeCell ref="O125:P125"/>
    <mergeCell ref="D125:I125"/>
    <mergeCell ref="D126:I126"/>
    <mergeCell ref="K126:L126"/>
    <mergeCell ref="M126:N126"/>
    <mergeCell ref="O126:P126"/>
    <mergeCell ref="D127:I127"/>
    <mergeCell ref="D128:I128"/>
    <mergeCell ref="D119:I119"/>
    <mergeCell ref="K119:L119"/>
    <mergeCell ref="M119:N119"/>
    <mergeCell ref="O119:P119"/>
    <mergeCell ref="K120:L120"/>
    <mergeCell ref="M120:N120"/>
    <mergeCell ref="O120:P120"/>
    <mergeCell ref="K122:L122"/>
    <mergeCell ref="K123:L123"/>
    <mergeCell ref="M123:N123"/>
    <mergeCell ref="O123:P123"/>
    <mergeCell ref="D120:I120"/>
    <mergeCell ref="D121:I121"/>
    <mergeCell ref="K121:L121"/>
    <mergeCell ref="M121:N121"/>
    <mergeCell ref="O121:P121"/>
    <mergeCell ref="D122:I122"/>
    <mergeCell ref="D123:I123"/>
    <mergeCell ref="M127:N127"/>
    <mergeCell ref="O127:P127"/>
    <mergeCell ref="K127:L127"/>
    <mergeCell ref="K128:L128"/>
    <mergeCell ref="M132:N132"/>
    <mergeCell ref="O132:P132"/>
    <mergeCell ref="D134:I134"/>
    <mergeCell ref="K134:L134"/>
    <mergeCell ref="M134:N134"/>
    <mergeCell ref="O134:P134"/>
    <mergeCell ref="K135:L135"/>
    <mergeCell ref="M135:N135"/>
    <mergeCell ref="O135:P135"/>
    <mergeCell ref="D135:I135"/>
    <mergeCell ref="D136:I136"/>
    <mergeCell ref="K136:L136"/>
    <mergeCell ref="M136:N136"/>
    <mergeCell ref="O136:P136"/>
    <mergeCell ref="D137:I137"/>
    <mergeCell ref="D138:I138"/>
    <mergeCell ref="D139:I139"/>
    <mergeCell ref="K139:L139"/>
    <mergeCell ref="M139:N139"/>
    <mergeCell ref="O139:P139"/>
    <mergeCell ref="K140:L140"/>
    <mergeCell ref="M140:N140"/>
    <mergeCell ref="O140:P140"/>
    <mergeCell ref="D140:I140"/>
    <mergeCell ref="D141:I141"/>
    <mergeCell ref="K141:L141"/>
    <mergeCell ref="M141:N141"/>
    <mergeCell ref="O141:P141"/>
    <mergeCell ref="D142:I142"/>
    <mergeCell ref="K142:L142"/>
    <mergeCell ref="K144:L144"/>
    <mergeCell ref="M144:N144"/>
    <mergeCell ref="M142:N142"/>
    <mergeCell ref="O142:P142"/>
    <mergeCell ref="D143:I143"/>
    <mergeCell ref="K143:L143"/>
    <mergeCell ref="M143:N143"/>
    <mergeCell ref="O143:P143"/>
    <mergeCell ref="O144:P144"/>
    <mergeCell ref="K132:L132"/>
    <mergeCell ref="K133:L133"/>
    <mergeCell ref="M133:N133"/>
    <mergeCell ref="O133:P133"/>
    <mergeCell ref="D130:I130"/>
    <mergeCell ref="D131:I131"/>
    <mergeCell ref="K131:L131"/>
    <mergeCell ref="M131:N131"/>
    <mergeCell ref="O131:P131"/>
    <mergeCell ref="D132:I132"/>
    <mergeCell ref="D133:I133"/>
    <mergeCell ref="M137:N137"/>
    <mergeCell ref="O137:P137"/>
    <mergeCell ref="K137:L137"/>
    <mergeCell ref="K138:L138"/>
    <mergeCell ref="M138:N138"/>
    <mergeCell ref="O138:P138"/>
    <mergeCell ref="M146:N146"/>
    <mergeCell ref="O146:P146"/>
    <mergeCell ref="D153:I153"/>
    <mergeCell ref="K153:L153"/>
    <mergeCell ref="M153:N153"/>
    <mergeCell ref="O153:P153"/>
    <mergeCell ref="K154:L154"/>
    <mergeCell ref="M154:N154"/>
    <mergeCell ref="O154:P154"/>
    <mergeCell ref="D154:I154"/>
    <mergeCell ref="D155:I155"/>
    <mergeCell ref="K155:L155"/>
    <mergeCell ref="M155:N155"/>
    <mergeCell ref="O155:P155"/>
    <mergeCell ref="D156:I156"/>
    <mergeCell ref="K156:L156"/>
    <mergeCell ref="K162:L162"/>
    <mergeCell ref="K163:L163"/>
    <mergeCell ref="M163:N163"/>
    <mergeCell ref="O163:P163"/>
    <mergeCell ref="D160:I160"/>
    <mergeCell ref="D161:I161"/>
    <mergeCell ref="K161:L161"/>
    <mergeCell ref="M161:N161"/>
    <mergeCell ref="O161:P161"/>
    <mergeCell ref="D162:I162"/>
    <mergeCell ref="D163:I163"/>
    <mergeCell ref="M167:N167"/>
    <mergeCell ref="O167:P167"/>
    <mergeCell ref="K167:L167"/>
    <mergeCell ref="K168:L168"/>
    <mergeCell ref="M168:N168"/>
    <mergeCell ref="O168:P168"/>
    <mergeCell ref="M176:N176"/>
    <mergeCell ref="O176:P176"/>
    <mergeCell ref="Q199:V199"/>
    <mergeCell ref="Q200:V200"/>
    <mergeCell ref="Q201:V201"/>
    <mergeCell ref="Q202:V202"/>
    <mergeCell ref="Q203:V203"/>
    <mergeCell ref="Q204:V204"/>
    <mergeCell ref="Q205:V205"/>
    <mergeCell ref="Q206:V206"/>
    <mergeCell ref="Q207:V207"/>
    <mergeCell ref="Q208:V208"/>
    <mergeCell ref="Q209:V209"/>
    <mergeCell ref="Q210:V210"/>
    <mergeCell ref="Q211:V211"/>
    <mergeCell ref="Q212:V212"/>
    <mergeCell ref="Q213:V213"/>
    <mergeCell ref="Q214:V214"/>
    <mergeCell ref="Q215:V215"/>
    <mergeCell ref="Q216:V216"/>
    <mergeCell ref="Q217:V217"/>
    <mergeCell ref="Q218:V218"/>
    <mergeCell ref="Q219:V219"/>
    <mergeCell ref="Q227:V227"/>
    <mergeCell ref="Q228:V228"/>
    <mergeCell ref="Q229:V229"/>
    <mergeCell ref="Q230:V230"/>
    <mergeCell ref="Q231:V231"/>
    <mergeCell ref="Q220:V220"/>
    <mergeCell ref="Q221:V221"/>
    <mergeCell ref="Q222:V222"/>
    <mergeCell ref="Q223:V223"/>
    <mergeCell ref="Q224:V224"/>
    <mergeCell ref="Q225:V225"/>
    <mergeCell ref="Q226:V226"/>
    <mergeCell ref="M156:N156"/>
    <mergeCell ref="O156:P156"/>
    <mergeCell ref="D157:I157"/>
    <mergeCell ref="M157:N157"/>
    <mergeCell ref="O157:P157"/>
    <mergeCell ref="Q157:V157"/>
    <mergeCell ref="D158:I158"/>
    <mergeCell ref="Q158:V158"/>
    <mergeCell ref="M158:N158"/>
    <mergeCell ref="O158:P158"/>
    <mergeCell ref="Q159:V159"/>
    <mergeCell ref="Q160:V160"/>
    <mergeCell ref="Q161:V161"/>
    <mergeCell ref="Q162:V162"/>
    <mergeCell ref="Q163:V163"/>
    <mergeCell ref="Q164:V164"/>
    <mergeCell ref="Q165:V165"/>
    <mergeCell ref="Q166:V166"/>
    <mergeCell ref="Q167:V167"/>
    <mergeCell ref="Q168:V168"/>
    <mergeCell ref="Q169:V169"/>
    <mergeCell ref="Q170:V170"/>
    <mergeCell ref="Q171:V171"/>
    <mergeCell ref="Q172:V172"/>
    <mergeCell ref="Q173:V173"/>
    <mergeCell ref="Q174:V174"/>
    <mergeCell ref="Q175:V175"/>
    <mergeCell ref="Q176:V176"/>
    <mergeCell ref="Q177:V177"/>
    <mergeCell ref="Q178:V178"/>
    <mergeCell ref="Q179:V179"/>
    <mergeCell ref="Q180:V180"/>
    <mergeCell ref="Q181:V181"/>
    <mergeCell ref="Q182:V182"/>
    <mergeCell ref="Q183:V183"/>
    <mergeCell ref="Q184:V184"/>
    <mergeCell ref="Q185:V185"/>
    <mergeCell ref="Q186:V186"/>
    <mergeCell ref="Q187:V187"/>
    <mergeCell ref="Q188:V188"/>
    <mergeCell ref="Q189:V189"/>
    <mergeCell ref="Q190:V190"/>
    <mergeCell ref="Q191:V191"/>
    <mergeCell ref="Q192:V192"/>
    <mergeCell ref="Q193:V193"/>
    <mergeCell ref="Q194:V194"/>
    <mergeCell ref="Q195:V195"/>
    <mergeCell ref="Q196:V196"/>
    <mergeCell ref="Q197:V197"/>
    <mergeCell ref="Q198:V198"/>
    <mergeCell ref="D148:I148"/>
    <mergeCell ref="K148:L148"/>
    <mergeCell ref="M148:N148"/>
    <mergeCell ref="O148:P148"/>
    <mergeCell ref="K149:L149"/>
    <mergeCell ref="M149:N149"/>
    <mergeCell ref="O149:P149"/>
    <mergeCell ref="D149:I149"/>
    <mergeCell ref="D150:I150"/>
    <mergeCell ref="K150:L150"/>
    <mergeCell ref="M150:N150"/>
    <mergeCell ref="O150:P150"/>
    <mergeCell ref="D151:I151"/>
    <mergeCell ref="D152:I152"/>
    <mergeCell ref="K160:L160"/>
    <mergeCell ref="M160:N160"/>
    <mergeCell ref="K157:L157"/>
    <mergeCell ref="K158:L158"/>
    <mergeCell ref="D159:I159"/>
    <mergeCell ref="K159:L159"/>
    <mergeCell ref="M159:N159"/>
    <mergeCell ref="O159:P159"/>
    <mergeCell ref="O160:P160"/>
    <mergeCell ref="K146:L146"/>
    <mergeCell ref="K147:L147"/>
    <mergeCell ref="M147:N147"/>
    <mergeCell ref="O147:P147"/>
    <mergeCell ref="D144:I144"/>
    <mergeCell ref="D145:I145"/>
    <mergeCell ref="K145:L145"/>
    <mergeCell ref="M145:N145"/>
    <mergeCell ref="O145:P145"/>
    <mergeCell ref="D146:I146"/>
    <mergeCell ref="D147:I147"/>
    <mergeCell ref="M151:N151"/>
    <mergeCell ref="O151:P151"/>
    <mergeCell ref="K151:L151"/>
    <mergeCell ref="K152:L152"/>
    <mergeCell ref="M152:N152"/>
    <mergeCell ref="O152:P152"/>
    <mergeCell ref="M162:N162"/>
    <mergeCell ref="O162:P162"/>
    <mergeCell ref="D164:I164"/>
    <mergeCell ref="K164:L164"/>
    <mergeCell ref="M164:N164"/>
    <mergeCell ref="O164:P164"/>
    <mergeCell ref="K165:L165"/>
    <mergeCell ref="M165:N165"/>
    <mergeCell ref="O165:P165"/>
    <mergeCell ref="D165:I165"/>
    <mergeCell ref="D166:I166"/>
    <mergeCell ref="K166:L166"/>
    <mergeCell ref="M166:N166"/>
    <mergeCell ref="O166:P166"/>
    <mergeCell ref="D167:I167"/>
    <mergeCell ref="D168:I168"/>
    <mergeCell ref="D169:I169"/>
    <mergeCell ref="K169:L169"/>
    <mergeCell ref="M169:N169"/>
    <mergeCell ref="O169:P169"/>
    <mergeCell ref="K170:L170"/>
    <mergeCell ref="M170:N170"/>
    <mergeCell ref="O170:P170"/>
    <mergeCell ref="D170:I170"/>
    <mergeCell ref="D171:I171"/>
    <mergeCell ref="K171:L171"/>
    <mergeCell ref="M171:N171"/>
    <mergeCell ref="O171:P171"/>
    <mergeCell ref="D172:I172"/>
    <mergeCell ref="K172:L172"/>
    <mergeCell ref="K174:L174"/>
    <mergeCell ref="M174:N174"/>
    <mergeCell ref="M172:N172"/>
    <mergeCell ref="O172:P172"/>
    <mergeCell ref="D173:I173"/>
    <mergeCell ref="K173:L173"/>
    <mergeCell ref="M173:N173"/>
    <mergeCell ref="O173:P173"/>
    <mergeCell ref="O174:P174"/>
    <mergeCell ref="K194:L194"/>
    <mergeCell ref="M194:N194"/>
    <mergeCell ref="M192:N192"/>
    <mergeCell ref="O192:P192"/>
    <mergeCell ref="D193:I193"/>
    <mergeCell ref="K193:L193"/>
    <mergeCell ref="M193:N193"/>
    <mergeCell ref="O193:P193"/>
    <mergeCell ref="O194:P194"/>
    <mergeCell ref="D212:I212"/>
    <mergeCell ref="K212:L212"/>
    <mergeCell ref="M212:N212"/>
    <mergeCell ref="O212:P212"/>
    <mergeCell ref="K213:L213"/>
    <mergeCell ref="M213:N213"/>
    <mergeCell ref="O213:P213"/>
    <mergeCell ref="D213:I213"/>
    <mergeCell ref="D214:I214"/>
    <mergeCell ref="K214:L214"/>
    <mergeCell ref="M214:N214"/>
    <mergeCell ref="O214:P214"/>
    <mergeCell ref="D215:I215"/>
    <mergeCell ref="D216:I216"/>
    <mergeCell ref="K210:L210"/>
    <mergeCell ref="K211:L211"/>
    <mergeCell ref="M211:N211"/>
    <mergeCell ref="O211:P211"/>
    <mergeCell ref="D208:I208"/>
    <mergeCell ref="D209:I209"/>
    <mergeCell ref="K209:L209"/>
    <mergeCell ref="M209:N209"/>
    <mergeCell ref="O209:P209"/>
    <mergeCell ref="D210:I210"/>
    <mergeCell ref="D211:I211"/>
    <mergeCell ref="M215:N215"/>
    <mergeCell ref="O215:P215"/>
    <mergeCell ref="K215:L215"/>
    <mergeCell ref="K216:L216"/>
    <mergeCell ref="M216:N216"/>
    <mergeCell ref="O216:P216"/>
    <mergeCell ref="M220:N220"/>
    <mergeCell ref="O220:P220"/>
    <mergeCell ref="D222:I222"/>
    <mergeCell ref="K222:L222"/>
    <mergeCell ref="M222:N222"/>
    <mergeCell ref="O222:P222"/>
    <mergeCell ref="K223:L223"/>
    <mergeCell ref="M223:N223"/>
    <mergeCell ref="O223:P223"/>
    <mergeCell ref="D223:I223"/>
    <mergeCell ref="D224:I224"/>
    <mergeCell ref="K224:L224"/>
    <mergeCell ref="M224:N224"/>
    <mergeCell ref="O224:P224"/>
    <mergeCell ref="D225:I225"/>
    <mergeCell ref="D226:I226"/>
    <mergeCell ref="K230:L230"/>
    <mergeCell ref="K231:L231"/>
    <mergeCell ref="M231:N231"/>
    <mergeCell ref="O231:P231"/>
    <mergeCell ref="D228:I228"/>
    <mergeCell ref="D229:I229"/>
    <mergeCell ref="K229:L229"/>
    <mergeCell ref="M229:N229"/>
    <mergeCell ref="O229:P229"/>
    <mergeCell ref="D230:I230"/>
    <mergeCell ref="D231:I231"/>
    <mergeCell ref="D217:I217"/>
    <mergeCell ref="K217:L217"/>
    <mergeCell ref="M217:N217"/>
    <mergeCell ref="O217:P217"/>
    <mergeCell ref="K218:L218"/>
    <mergeCell ref="M218:N218"/>
    <mergeCell ref="O218:P218"/>
    <mergeCell ref="K220:L220"/>
    <mergeCell ref="K221:L221"/>
    <mergeCell ref="M221:N221"/>
    <mergeCell ref="O221:P221"/>
    <mergeCell ref="D218:I218"/>
    <mergeCell ref="D219:I219"/>
    <mergeCell ref="K219:L219"/>
    <mergeCell ref="M219:N219"/>
    <mergeCell ref="O219:P219"/>
    <mergeCell ref="D220:I220"/>
    <mergeCell ref="D221:I221"/>
    <mergeCell ref="M225:N225"/>
    <mergeCell ref="O225:P225"/>
    <mergeCell ref="K225:L225"/>
    <mergeCell ref="K226:L226"/>
    <mergeCell ref="M230:N230"/>
    <mergeCell ref="O230:P230"/>
    <mergeCell ref="D188:I188"/>
    <mergeCell ref="K188:L188"/>
    <mergeCell ref="M188:N188"/>
    <mergeCell ref="O188:P188"/>
    <mergeCell ref="K189:L189"/>
    <mergeCell ref="M189:N189"/>
    <mergeCell ref="O189:P189"/>
    <mergeCell ref="D189:I189"/>
    <mergeCell ref="D190:I190"/>
    <mergeCell ref="K190:L190"/>
    <mergeCell ref="M190:N190"/>
    <mergeCell ref="O190:P190"/>
    <mergeCell ref="D191:I191"/>
    <mergeCell ref="D192:I192"/>
    <mergeCell ref="D183:I183"/>
    <mergeCell ref="K183:L183"/>
    <mergeCell ref="M183:N183"/>
    <mergeCell ref="O183:P183"/>
    <mergeCell ref="K184:L184"/>
    <mergeCell ref="M184:N184"/>
    <mergeCell ref="O184:P184"/>
    <mergeCell ref="K186:L186"/>
    <mergeCell ref="K187:L187"/>
    <mergeCell ref="M187:N187"/>
    <mergeCell ref="O187:P187"/>
    <mergeCell ref="D184:I184"/>
    <mergeCell ref="D185:I185"/>
    <mergeCell ref="K185:L185"/>
    <mergeCell ref="M185:N185"/>
    <mergeCell ref="O185:P185"/>
    <mergeCell ref="D186:I186"/>
    <mergeCell ref="D187:I187"/>
    <mergeCell ref="M191:N191"/>
    <mergeCell ref="O191:P191"/>
    <mergeCell ref="K191:L191"/>
    <mergeCell ref="K192:L192"/>
    <mergeCell ref="M196:N196"/>
    <mergeCell ref="O196:P196"/>
    <mergeCell ref="D198:I198"/>
    <mergeCell ref="K198:L198"/>
    <mergeCell ref="M198:N198"/>
    <mergeCell ref="O198:P198"/>
    <mergeCell ref="K199:L199"/>
    <mergeCell ref="M199:N199"/>
    <mergeCell ref="O199:P199"/>
    <mergeCell ref="D199:I199"/>
    <mergeCell ref="D200:I200"/>
    <mergeCell ref="K200:L200"/>
    <mergeCell ref="M200:N200"/>
    <mergeCell ref="O200:P200"/>
    <mergeCell ref="D201:I201"/>
    <mergeCell ref="D202:I202"/>
    <mergeCell ref="D203:I203"/>
    <mergeCell ref="K203:L203"/>
    <mergeCell ref="M203:N203"/>
    <mergeCell ref="O203:P203"/>
    <mergeCell ref="K204:L204"/>
    <mergeCell ref="M204:N204"/>
    <mergeCell ref="O204:P204"/>
    <mergeCell ref="D204:I204"/>
    <mergeCell ref="D205:I205"/>
    <mergeCell ref="K205:L205"/>
    <mergeCell ref="M205:N205"/>
    <mergeCell ref="O205:P205"/>
    <mergeCell ref="D206:I206"/>
    <mergeCell ref="K206:L206"/>
    <mergeCell ref="K208:L208"/>
    <mergeCell ref="M208:N208"/>
    <mergeCell ref="M206:N206"/>
    <mergeCell ref="O206:P206"/>
    <mergeCell ref="D207:I207"/>
    <mergeCell ref="K207:L207"/>
    <mergeCell ref="M207:N207"/>
    <mergeCell ref="O207:P207"/>
    <mergeCell ref="O208:P208"/>
    <mergeCell ref="K196:L196"/>
    <mergeCell ref="K197:L197"/>
    <mergeCell ref="M197:N197"/>
    <mergeCell ref="O197:P197"/>
    <mergeCell ref="D194:I194"/>
    <mergeCell ref="D195:I195"/>
    <mergeCell ref="K195:L195"/>
    <mergeCell ref="M195:N195"/>
    <mergeCell ref="O195:P195"/>
    <mergeCell ref="D196:I196"/>
    <mergeCell ref="D197:I197"/>
    <mergeCell ref="M201:N201"/>
    <mergeCell ref="O201:P201"/>
    <mergeCell ref="K201:L201"/>
    <mergeCell ref="K202:L202"/>
    <mergeCell ref="M202:N202"/>
    <mergeCell ref="O202:P202"/>
    <mergeCell ref="M210:N210"/>
    <mergeCell ref="O210:P210"/>
    <mergeCell ref="K228:L228"/>
    <mergeCell ref="M228:N228"/>
    <mergeCell ref="M226:N226"/>
    <mergeCell ref="O226:P226"/>
    <mergeCell ref="D227:I227"/>
    <mergeCell ref="K227:L227"/>
    <mergeCell ref="M227:N227"/>
    <mergeCell ref="O227:P227"/>
    <mergeCell ref="O228:P228"/>
    <mergeCell ref="K63:L63"/>
    <mergeCell ref="M63:N63"/>
    <mergeCell ref="Q63:V63"/>
    <mergeCell ref="D63:I63"/>
    <mergeCell ref="D64:I64"/>
    <mergeCell ref="K64:L64"/>
    <mergeCell ref="M64:N64"/>
    <mergeCell ref="O64:P64"/>
    <mergeCell ref="Q64:V64"/>
    <mergeCell ref="D65:I65"/>
    <mergeCell ref="D43:H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G54:H54"/>
    <mergeCell ref="D55:F55"/>
    <mergeCell ref="G55:H55"/>
    <mergeCell ref="O61:P61"/>
    <mergeCell ref="Q61:V61"/>
    <mergeCell ref="Q62:V62"/>
    <mergeCell ref="D58:V59"/>
    <mergeCell ref="D60:I60"/>
    <mergeCell ref="K60:L60"/>
    <mergeCell ref="M60:N60"/>
    <mergeCell ref="O60:P60"/>
    <mergeCell ref="Q60:V60"/>
    <mergeCell ref="D61:I61"/>
    <mergeCell ref="K61:L61"/>
    <mergeCell ref="M61:N61"/>
    <mergeCell ref="D62:I62"/>
    <mergeCell ref="K62:L62"/>
    <mergeCell ref="M62:N62"/>
    <mergeCell ref="O62:P62"/>
    <mergeCell ref="O63:P63"/>
    <mergeCell ref="K65:L65"/>
    <mergeCell ref="M65:N65"/>
    <mergeCell ref="D66:I66"/>
    <mergeCell ref="K66:L66"/>
    <mergeCell ref="M66:N66"/>
    <mergeCell ref="O66:P66"/>
    <mergeCell ref="O65:P65"/>
    <mergeCell ref="Q65:V65"/>
    <mergeCell ref="Q66:V66"/>
    <mergeCell ref="Z44:AA45"/>
    <mergeCell ref="X63:AA64"/>
    <mergeCell ref="X66:AA67"/>
    <mergeCell ref="X39:AA39"/>
    <mergeCell ref="X40:AA40"/>
    <mergeCell ref="X41:Y41"/>
    <mergeCell ref="Z41:AA41"/>
    <mergeCell ref="X42:Y43"/>
    <mergeCell ref="Z42:AA43"/>
    <mergeCell ref="X44:Y45"/>
    <mergeCell ref="X30:Y30"/>
    <mergeCell ref="X31:Y31"/>
    <mergeCell ref="R29:S29"/>
    <mergeCell ref="T29:U29"/>
    <mergeCell ref="X29:Y29"/>
    <mergeCell ref="R30:S30"/>
    <mergeCell ref="T30:U30"/>
    <mergeCell ref="R31:S31"/>
    <mergeCell ref="T31:U31"/>
    <mergeCell ref="R33:S33"/>
    <mergeCell ref="T33:U33"/>
    <mergeCell ref="X33:Y33"/>
    <mergeCell ref="R34:S34"/>
    <mergeCell ref="T34:U34"/>
    <mergeCell ref="R35:S35"/>
    <mergeCell ref="T35:U35"/>
    <mergeCell ref="R36:S36"/>
    <mergeCell ref="T36:U36"/>
    <mergeCell ref="X36:AA37"/>
    <mergeCell ref="R37:S37"/>
    <mergeCell ref="T37:U37"/>
    <mergeCell ref="T38:U38"/>
    <mergeCell ref="X38:AA38"/>
    <mergeCell ref="R38:S38"/>
    <mergeCell ref="R39:S39"/>
    <mergeCell ref="T39:U39"/>
    <mergeCell ref="R40:S40"/>
    <mergeCell ref="T40:U40"/>
    <mergeCell ref="R41:S41"/>
    <mergeCell ref="T41:U41"/>
    <mergeCell ref="R42:S42"/>
    <mergeCell ref="T42:U42"/>
    <mergeCell ref="R43:S43"/>
    <mergeCell ref="T43:U43"/>
    <mergeCell ref="R44:S44"/>
    <mergeCell ref="T44:U44"/>
    <mergeCell ref="R45:S45"/>
    <mergeCell ref="X68:AA68"/>
    <mergeCell ref="X69:AA69"/>
    <mergeCell ref="X70:AA70"/>
    <mergeCell ref="X71:AA71"/>
    <mergeCell ref="X72:AA72"/>
    <mergeCell ref="X73:AA73"/>
    <mergeCell ref="X74:AA74"/>
    <mergeCell ref="D32:F32"/>
    <mergeCell ref="J32:K32"/>
    <mergeCell ref="D33:F33"/>
    <mergeCell ref="J33:K33"/>
    <mergeCell ref="D34:F34"/>
    <mergeCell ref="J34:K34"/>
    <mergeCell ref="J35:K35"/>
    <mergeCell ref="D35:F35"/>
    <mergeCell ref="D36:F36"/>
    <mergeCell ref="D37:F37"/>
    <mergeCell ref="D38:F38"/>
    <mergeCell ref="D39:E40"/>
    <mergeCell ref="G39:H39"/>
    <mergeCell ref="G40:H40"/>
    <mergeCell ref="M69:N69"/>
    <mergeCell ref="O69:P69"/>
    <mergeCell ref="K69:L69"/>
    <mergeCell ref="K70:L70"/>
    <mergeCell ref="M70:N70"/>
    <mergeCell ref="O70:P70"/>
    <mergeCell ref="K71:L71"/>
    <mergeCell ref="M71:N71"/>
    <mergeCell ref="O71:P71"/>
    <mergeCell ref="M74:N74"/>
    <mergeCell ref="O74:P74"/>
    <mergeCell ref="K72:L72"/>
    <mergeCell ref="M72:N72"/>
    <mergeCell ref="O72:P72"/>
    <mergeCell ref="K73:L73"/>
    <mergeCell ref="M73:N73"/>
    <mergeCell ref="O73:P73"/>
    <mergeCell ref="K74:L74"/>
    <mergeCell ref="M77:N77"/>
    <mergeCell ref="O77:P77"/>
    <mergeCell ref="K75:L75"/>
    <mergeCell ref="M75:N75"/>
    <mergeCell ref="O75:P75"/>
    <mergeCell ref="K76:L76"/>
    <mergeCell ref="M76:N76"/>
    <mergeCell ref="O76:P76"/>
    <mergeCell ref="K77:L77"/>
    <mergeCell ref="K78:L78"/>
    <mergeCell ref="M78:N78"/>
    <mergeCell ref="O78:P78"/>
    <mergeCell ref="D78:I78"/>
    <mergeCell ref="D79:I79"/>
    <mergeCell ref="K79:L79"/>
    <mergeCell ref="M79:N79"/>
    <mergeCell ref="O79:P79"/>
    <mergeCell ref="D80:I80"/>
    <mergeCell ref="K80:L80"/>
    <mergeCell ref="K82:L82"/>
    <mergeCell ref="M82:N82"/>
    <mergeCell ref="M80:N80"/>
    <mergeCell ref="O80:P80"/>
    <mergeCell ref="D81:I81"/>
    <mergeCell ref="K81:L81"/>
    <mergeCell ref="M81:N81"/>
    <mergeCell ref="O81:P81"/>
    <mergeCell ref="O82:P82"/>
    <mergeCell ref="J27:K27"/>
    <mergeCell ref="J28:K28"/>
    <mergeCell ref="J29:K29"/>
    <mergeCell ref="J31:K31"/>
    <mergeCell ref="D23:G23"/>
    <mergeCell ref="J23:K23"/>
    <mergeCell ref="D26:H27"/>
    <mergeCell ref="J26:K26"/>
    <mergeCell ref="G28:G29"/>
    <mergeCell ref="H28:H29"/>
    <mergeCell ref="D31:F31"/>
    <mergeCell ref="J43:K43"/>
    <mergeCell ref="J44:K44"/>
    <mergeCell ref="J45:K45"/>
    <mergeCell ref="J47:P47"/>
    <mergeCell ref="J36:K36"/>
    <mergeCell ref="J37:K37"/>
    <mergeCell ref="J38:K38"/>
    <mergeCell ref="J39:K39"/>
    <mergeCell ref="J40:K40"/>
    <mergeCell ref="J41:K41"/>
    <mergeCell ref="J42:K42"/>
    <mergeCell ref="D71:I71"/>
    <mergeCell ref="D72:I72"/>
    <mergeCell ref="D73:I73"/>
    <mergeCell ref="D74:I74"/>
    <mergeCell ref="D75:I75"/>
    <mergeCell ref="D76:I76"/>
    <mergeCell ref="D77:I77"/>
    <mergeCell ref="M84:N84"/>
    <mergeCell ref="O84:P84"/>
    <mergeCell ref="D100:I100"/>
    <mergeCell ref="K100:L100"/>
    <mergeCell ref="M100:N100"/>
    <mergeCell ref="O100:P100"/>
    <mergeCell ref="K101:L101"/>
    <mergeCell ref="M101:N101"/>
    <mergeCell ref="O101:P101"/>
    <mergeCell ref="D101:I101"/>
    <mergeCell ref="D102:I102"/>
    <mergeCell ref="K102:L102"/>
    <mergeCell ref="M102:N102"/>
    <mergeCell ref="O102:P102"/>
    <mergeCell ref="D103:I103"/>
    <mergeCell ref="D104:I104"/>
    <mergeCell ref="K98:L98"/>
    <mergeCell ref="K99:L99"/>
    <mergeCell ref="M99:N99"/>
    <mergeCell ref="O99:P99"/>
    <mergeCell ref="D96:I96"/>
    <mergeCell ref="D97:I97"/>
    <mergeCell ref="K97:L97"/>
    <mergeCell ref="M97:N97"/>
    <mergeCell ref="O97:P97"/>
    <mergeCell ref="D98:I98"/>
    <mergeCell ref="D99:I99"/>
    <mergeCell ref="M103:N103"/>
    <mergeCell ref="O103:P103"/>
    <mergeCell ref="K103:L103"/>
    <mergeCell ref="K104:L104"/>
    <mergeCell ref="M104:N104"/>
    <mergeCell ref="O104:P104"/>
    <mergeCell ref="M112:N112"/>
    <mergeCell ref="O112:P112"/>
    <mergeCell ref="D114:I114"/>
    <mergeCell ref="K114:L114"/>
    <mergeCell ref="M114:N114"/>
    <mergeCell ref="O114:P114"/>
    <mergeCell ref="K115:L115"/>
    <mergeCell ref="M115:N115"/>
    <mergeCell ref="O115:P115"/>
    <mergeCell ref="D115:I115"/>
    <mergeCell ref="D116:I116"/>
    <mergeCell ref="K116:L116"/>
    <mergeCell ref="M116:N116"/>
    <mergeCell ref="O116:P116"/>
    <mergeCell ref="D117:I117"/>
    <mergeCell ref="D118:I118"/>
    <mergeCell ref="K112:L112"/>
    <mergeCell ref="K113:L113"/>
    <mergeCell ref="M113:N113"/>
    <mergeCell ref="O113:P113"/>
    <mergeCell ref="D110:I110"/>
    <mergeCell ref="D111:I111"/>
    <mergeCell ref="K111:L111"/>
    <mergeCell ref="M111:N111"/>
    <mergeCell ref="O111:P111"/>
    <mergeCell ref="D112:I112"/>
    <mergeCell ref="D113:I113"/>
    <mergeCell ref="M117:N117"/>
    <mergeCell ref="O117:P117"/>
    <mergeCell ref="K117:L117"/>
    <mergeCell ref="K118:L118"/>
    <mergeCell ref="M118:N118"/>
    <mergeCell ref="O118:P118"/>
    <mergeCell ref="M122:N122"/>
    <mergeCell ref="O122:P122"/>
    <mergeCell ref="D86:I86"/>
    <mergeCell ref="K86:L86"/>
    <mergeCell ref="M86:N86"/>
    <mergeCell ref="O86:P86"/>
    <mergeCell ref="K87:L87"/>
    <mergeCell ref="M87:N87"/>
    <mergeCell ref="O87:P87"/>
    <mergeCell ref="D87:I87"/>
    <mergeCell ref="D88:I88"/>
    <mergeCell ref="K88:L88"/>
    <mergeCell ref="M88:N88"/>
    <mergeCell ref="O88:P88"/>
    <mergeCell ref="D89:I89"/>
    <mergeCell ref="D90:I90"/>
    <mergeCell ref="D91:I91"/>
    <mergeCell ref="K91:L91"/>
    <mergeCell ref="M91:N91"/>
    <mergeCell ref="O91:P91"/>
    <mergeCell ref="K92:L92"/>
    <mergeCell ref="M92:N92"/>
    <mergeCell ref="O92:P92"/>
    <mergeCell ref="D92:I92"/>
    <mergeCell ref="D93:I93"/>
    <mergeCell ref="K93:L93"/>
    <mergeCell ref="M93:N93"/>
    <mergeCell ref="O93:P93"/>
    <mergeCell ref="D94:I94"/>
    <mergeCell ref="K94:L94"/>
    <mergeCell ref="K96:L96"/>
    <mergeCell ref="M96:N96"/>
    <mergeCell ref="M94:N94"/>
    <mergeCell ref="O94:P94"/>
    <mergeCell ref="D95:I95"/>
    <mergeCell ref="K95:L95"/>
    <mergeCell ref="M95:N95"/>
    <mergeCell ref="O95:P95"/>
    <mergeCell ref="O96:P96"/>
    <mergeCell ref="K84:L84"/>
    <mergeCell ref="K85:L85"/>
    <mergeCell ref="M85:N85"/>
    <mergeCell ref="O85:P85"/>
    <mergeCell ref="D82:I82"/>
    <mergeCell ref="D83:I83"/>
    <mergeCell ref="K83:L83"/>
    <mergeCell ref="M83:N83"/>
    <mergeCell ref="O83:P83"/>
    <mergeCell ref="D84:I84"/>
    <mergeCell ref="D85:I85"/>
    <mergeCell ref="M89:N89"/>
    <mergeCell ref="O89:P89"/>
    <mergeCell ref="K89:L89"/>
    <mergeCell ref="K90:L90"/>
    <mergeCell ref="M90:N90"/>
    <mergeCell ref="O90:P90"/>
    <mergeCell ref="M98:N98"/>
    <mergeCell ref="O98:P98"/>
    <mergeCell ref="D105:I105"/>
    <mergeCell ref="K105:L105"/>
    <mergeCell ref="M105:N105"/>
    <mergeCell ref="O105:P105"/>
    <mergeCell ref="K106:L106"/>
    <mergeCell ref="M106:N106"/>
    <mergeCell ref="O106:P106"/>
    <mergeCell ref="D106:I106"/>
    <mergeCell ref="D107:I107"/>
    <mergeCell ref="K107:L107"/>
    <mergeCell ref="M107:N107"/>
    <mergeCell ref="O107:P107"/>
    <mergeCell ref="D108:I108"/>
    <mergeCell ref="K108:L108"/>
    <mergeCell ref="K110:L110"/>
    <mergeCell ref="M110:N110"/>
    <mergeCell ref="M108:N108"/>
    <mergeCell ref="O108:P108"/>
    <mergeCell ref="D109:I109"/>
    <mergeCell ref="K109:L109"/>
    <mergeCell ref="M109:N109"/>
    <mergeCell ref="O109:P109"/>
    <mergeCell ref="O110:P110"/>
    <mergeCell ref="K130:L130"/>
    <mergeCell ref="M130:N130"/>
    <mergeCell ref="M128:N128"/>
    <mergeCell ref="O128:P128"/>
    <mergeCell ref="D129:I129"/>
    <mergeCell ref="K129:L129"/>
    <mergeCell ref="M129:N129"/>
    <mergeCell ref="O129:P129"/>
    <mergeCell ref="O130:P130"/>
    <mergeCell ref="D178:I178"/>
    <mergeCell ref="K178:L178"/>
    <mergeCell ref="M178:N178"/>
    <mergeCell ref="O178:P178"/>
    <mergeCell ref="K179:L179"/>
    <mergeCell ref="M179:N179"/>
    <mergeCell ref="O179:P179"/>
    <mergeCell ref="D179:I179"/>
    <mergeCell ref="D180:I180"/>
    <mergeCell ref="K180:L180"/>
    <mergeCell ref="M180:N180"/>
    <mergeCell ref="O180:P180"/>
    <mergeCell ref="D181:I181"/>
    <mergeCell ref="D182:I182"/>
    <mergeCell ref="K176:L176"/>
    <mergeCell ref="K177:L177"/>
    <mergeCell ref="M177:N177"/>
    <mergeCell ref="O177:P177"/>
    <mergeCell ref="D174:I174"/>
    <mergeCell ref="D175:I175"/>
    <mergeCell ref="K175:L175"/>
    <mergeCell ref="M175:N175"/>
    <mergeCell ref="O175:P175"/>
    <mergeCell ref="D176:I176"/>
    <mergeCell ref="D177:I177"/>
    <mergeCell ref="M181:N181"/>
    <mergeCell ref="O181:P181"/>
    <mergeCell ref="K181:L181"/>
    <mergeCell ref="K182:L182"/>
    <mergeCell ref="M182:N182"/>
    <mergeCell ref="O182:P182"/>
    <mergeCell ref="M186:N186"/>
    <mergeCell ref="O186:P186"/>
  </mergeCells>
  <conditionalFormatting sqref="D17:G23">
    <cfRule type="expression" dxfId="0" priority="1">
      <formula>H17=TRUE</formula>
    </cfRule>
  </conditionalFormatting>
  <dataValidations>
    <dataValidation type="list" allowBlank="1" showErrorMessage="1" sqref="G46:G53">
      <formula1>"Ahorro,Inversión"</formula1>
    </dataValidation>
    <dataValidation type="custom" allowBlank="1" showDropDown="1" sqref="O17:O44 J61:J231">
      <formula1>OR(NOT(ISERROR(DATEVALUE(J17))), AND(ISNUMBER(J17), LEFT(CELL("format", J17))="D"))</formula1>
    </dataValidation>
    <dataValidation type="list" allowBlank="1" showErrorMessage="1" sqref="K61:K231">
      <formula1>INICIO!$K$13:$N$40</formula1>
    </dataValidation>
    <dataValidation type="list" allowBlank="1" showErrorMessage="1" sqref="N17:N44 M61:M231">
      <formula1>INICIO!$G$27:$I$33</formula1>
    </dataValidation>
  </dataValidations>
  <printOptions horizontalCentered="1"/>
  <pageMargins bottom="0.75" footer="0.0" header="0.0" left="0.25" right="0.25" top="0.75"/>
  <pageSetup paperSize="9" cellComments="atEnd" orientation="landscape" pageOrder="overThenDown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CD668"/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6" max="13" width="16.75"/>
    <col customWidth="1" min="14" max="19" width="17.75"/>
  </cols>
  <sheetData>
    <row r="1" ht="15.75" customHeight="1">
      <c r="A1" s="14"/>
      <c r="B1" s="14"/>
      <c r="C1" s="66"/>
      <c r="D1" s="66"/>
      <c r="E1" s="66"/>
      <c r="F1" s="66"/>
      <c r="G1" s="66"/>
      <c r="H1" s="67" t="s">
        <v>39</v>
      </c>
      <c r="P1" s="66"/>
      <c r="Q1" s="66"/>
      <c r="R1" s="66"/>
      <c r="S1" s="66"/>
      <c r="T1" s="66"/>
      <c r="U1" s="14"/>
    </row>
    <row r="2" ht="15.75" customHeight="1">
      <c r="A2" s="14"/>
      <c r="B2" s="14"/>
      <c r="C2" s="66"/>
      <c r="D2" s="66"/>
      <c r="E2" s="66"/>
      <c r="F2" s="66"/>
      <c r="G2" s="66"/>
      <c r="P2" s="66"/>
      <c r="Q2" s="66"/>
      <c r="R2" s="66"/>
      <c r="S2" s="66"/>
      <c r="T2" s="66"/>
      <c r="U2" s="14"/>
    </row>
    <row r="3" ht="15.75" customHeight="1">
      <c r="A3" s="14"/>
      <c r="B3" s="14"/>
      <c r="C3" s="66"/>
      <c r="D3" s="66"/>
      <c r="E3" s="66"/>
      <c r="F3" s="66"/>
      <c r="G3" s="66"/>
      <c r="P3" s="66"/>
      <c r="Q3" s="66"/>
      <c r="R3" s="66"/>
      <c r="S3" s="66"/>
      <c r="T3" s="66"/>
      <c r="U3" s="14"/>
    </row>
    <row r="4" ht="15.75" customHeight="1">
      <c r="A4" s="14"/>
      <c r="B4" s="14"/>
      <c r="C4" s="66"/>
      <c r="D4" s="66"/>
      <c r="E4" s="66"/>
      <c r="F4" s="66"/>
      <c r="G4" s="66"/>
      <c r="H4" s="68"/>
      <c r="I4" s="68"/>
      <c r="J4" s="68"/>
      <c r="K4" s="68"/>
      <c r="L4" s="68"/>
      <c r="M4" s="68"/>
      <c r="N4" s="68"/>
      <c r="O4" s="68"/>
      <c r="P4" s="66"/>
      <c r="Q4" s="66"/>
      <c r="R4" s="66"/>
      <c r="S4" s="66"/>
      <c r="T4" s="66"/>
      <c r="U4" s="14"/>
    </row>
    <row r="5" ht="15.75" customHeight="1">
      <c r="A5" s="14"/>
      <c r="B5" s="14"/>
      <c r="C5" s="66"/>
      <c r="D5" s="66"/>
      <c r="E5" s="66"/>
      <c r="F5" s="66"/>
      <c r="G5" s="66"/>
      <c r="H5" s="66"/>
      <c r="I5" s="66"/>
      <c r="J5" s="69">
        <f>INICIO!G21</f>
        <v>2025</v>
      </c>
      <c r="K5" s="70"/>
      <c r="L5" s="70"/>
      <c r="M5" s="70"/>
      <c r="N5" s="66"/>
      <c r="O5" s="66"/>
      <c r="P5" s="66"/>
      <c r="Q5" s="66"/>
      <c r="R5" s="66"/>
      <c r="S5" s="66"/>
      <c r="T5" s="66"/>
      <c r="U5" s="14"/>
    </row>
    <row r="6" ht="15.75" customHeight="1">
      <c r="A6" s="14"/>
      <c r="B6" s="14"/>
      <c r="C6" s="66"/>
      <c r="D6" s="66"/>
      <c r="E6" s="66"/>
      <c r="F6" s="66"/>
      <c r="G6" s="66"/>
      <c r="H6" s="66"/>
      <c r="I6" s="66"/>
      <c r="N6" s="66"/>
      <c r="O6" s="66"/>
      <c r="P6" s="66"/>
      <c r="Q6" s="66"/>
      <c r="R6" s="66"/>
      <c r="S6" s="66"/>
      <c r="T6" s="66"/>
      <c r="U6" s="14"/>
    </row>
    <row r="7" ht="15.75" customHeight="1">
      <c r="A7" s="14"/>
      <c r="B7" s="14"/>
      <c r="C7" s="66"/>
      <c r="D7" s="66"/>
      <c r="E7" s="66"/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6"/>
      <c r="S7" s="66"/>
      <c r="T7" s="66"/>
      <c r="U7" s="14"/>
    </row>
    <row r="8" ht="21.75" customHeight="1">
      <c r="A8" s="14"/>
      <c r="B8" s="14"/>
      <c r="C8" s="66"/>
      <c r="D8" s="66"/>
      <c r="E8" s="66"/>
      <c r="F8" s="71" t="s">
        <v>40</v>
      </c>
      <c r="G8" s="72" t="s">
        <v>41</v>
      </c>
      <c r="H8" s="72" t="s">
        <v>42</v>
      </c>
      <c r="I8" s="72" t="s">
        <v>43</v>
      </c>
      <c r="J8" s="72" t="s">
        <v>44</v>
      </c>
      <c r="K8" s="72" t="s">
        <v>45</v>
      </c>
      <c r="L8" s="72" t="s">
        <v>46</v>
      </c>
      <c r="M8" s="72" t="s">
        <v>47</v>
      </c>
      <c r="N8" s="73" t="s">
        <v>48</v>
      </c>
      <c r="O8" s="72" t="s">
        <v>49</v>
      </c>
      <c r="P8" s="72" t="s">
        <v>50</v>
      </c>
      <c r="Q8" s="73" t="s">
        <v>51</v>
      </c>
      <c r="R8" s="74" t="s">
        <v>52</v>
      </c>
      <c r="S8" s="75" t="s">
        <v>53</v>
      </c>
      <c r="T8" s="66"/>
      <c r="U8" s="14"/>
    </row>
    <row r="9" ht="12.75" customHeight="1">
      <c r="A9" s="14"/>
      <c r="B9" s="14"/>
      <c r="C9" s="66"/>
      <c r="D9" s="76" t="s">
        <v>54</v>
      </c>
      <c r="E9" s="77"/>
      <c r="F9" s="78">
        <f>ENERO!G40</f>
        <v>1912</v>
      </c>
      <c r="G9" s="79">
        <f>FEBRERO!G40</f>
        <v>500</v>
      </c>
      <c r="H9" s="79">
        <f>MARZO!G40</f>
        <v>500</v>
      </c>
      <c r="I9" s="80">
        <f>ABRIL!G40</f>
        <v>500</v>
      </c>
      <c r="J9" s="81">
        <f>MAYO!G40</f>
        <v>500</v>
      </c>
      <c r="K9" s="82">
        <f>JUNIO!G40</f>
        <v>500</v>
      </c>
      <c r="L9" s="79">
        <f>JULIO!G40</f>
        <v>500</v>
      </c>
      <c r="M9" s="83">
        <f>AGOSTO!G40</f>
        <v>500</v>
      </c>
      <c r="N9" s="79">
        <f>SEPTIEMBRE!G40</f>
        <v>500</v>
      </c>
      <c r="O9" s="84">
        <f>OCTUBRE!G40</f>
        <v>500</v>
      </c>
      <c r="P9" s="85">
        <f>NOVIEMBRE!G40</f>
        <v>500</v>
      </c>
      <c r="Q9" s="86">
        <f>DICIEMBRE!G40</f>
        <v>500</v>
      </c>
      <c r="R9" s="87">
        <f>AVERAGE(F9:Q10)</f>
        <v>617.6666667</v>
      </c>
      <c r="S9" s="88">
        <f>SUM(F9:Q10)</f>
        <v>7412</v>
      </c>
      <c r="T9" s="66"/>
      <c r="U9" s="14"/>
    </row>
    <row r="10" ht="13.5" customHeight="1">
      <c r="A10" s="14"/>
      <c r="B10" s="14"/>
      <c r="C10" s="66"/>
      <c r="D10" s="89"/>
      <c r="E10" s="90"/>
      <c r="F10" s="91"/>
      <c r="G10" s="92"/>
      <c r="H10" s="92"/>
      <c r="I10" s="93"/>
      <c r="J10" s="94"/>
      <c r="K10" s="95"/>
      <c r="L10" s="92"/>
      <c r="M10" s="96"/>
      <c r="N10" s="92"/>
      <c r="O10" s="97"/>
      <c r="P10" s="98"/>
      <c r="Q10" s="99"/>
      <c r="R10" s="91"/>
      <c r="S10" s="100"/>
      <c r="T10" s="66"/>
      <c r="U10" s="14"/>
    </row>
    <row r="11" ht="12.75" customHeight="1">
      <c r="A11" s="14"/>
      <c r="B11" s="14"/>
      <c r="C11" s="66"/>
      <c r="D11" s="101" t="s">
        <v>55</v>
      </c>
      <c r="E11" s="102"/>
      <c r="F11" s="103">
        <f>ENERO!M45</f>
        <v>739.8</v>
      </c>
      <c r="G11" s="104">
        <f>FEBRERO!M45</f>
        <v>300</v>
      </c>
      <c r="H11" s="104">
        <f>MARZO!M45</f>
        <v>300</v>
      </c>
      <c r="I11" s="104">
        <f>ABRIL!M45</f>
        <v>300</v>
      </c>
      <c r="J11" s="104">
        <f>MAYO!M45</f>
        <v>300</v>
      </c>
      <c r="K11" s="105">
        <f>JUNIO!M45</f>
        <v>300</v>
      </c>
      <c r="L11" s="104">
        <f>JULIO!M45</f>
        <v>300</v>
      </c>
      <c r="M11" s="104">
        <f>AGOSTO!M45</f>
        <v>300</v>
      </c>
      <c r="N11" s="83">
        <f>SEPTIEMBRE!M45</f>
        <v>300</v>
      </c>
      <c r="O11" s="104">
        <f>OCTUBRE!M45</f>
        <v>300</v>
      </c>
      <c r="P11" s="106">
        <f>NOVIEMBRE!M45</f>
        <v>300</v>
      </c>
      <c r="Q11" s="105">
        <f>DICIEMBRE!M45</f>
        <v>300</v>
      </c>
      <c r="R11" s="107">
        <f>AVERAGE(F11:Q12)</f>
        <v>336.65</v>
      </c>
      <c r="S11" s="108">
        <f>SUM(F11:Q12)</f>
        <v>4039.8</v>
      </c>
      <c r="T11" s="66"/>
      <c r="U11" s="14"/>
    </row>
    <row r="12" ht="13.5" customHeight="1">
      <c r="A12" s="14"/>
      <c r="B12" s="14"/>
      <c r="C12" s="66"/>
      <c r="D12" s="89"/>
      <c r="E12" s="90"/>
      <c r="F12" s="109"/>
      <c r="G12" s="92"/>
      <c r="H12" s="92"/>
      <c r="I12" s="92"/>
      <c r="J12" s="92"/>
      <c r="K12" s="99"/>
      <c r="L12" s="96"/>
      <c r="M12" s="96"/>
      <c r="N12" s="96"/>
      <c r="O12" s="92"/>
      <c r="Q12" s="99"/>
      <c r="R12" s="91"/>
      <c r="S12" s="100"/>
      <c r="T12" s="66"/>
      <c r="U12" s="14"/>
    </row>
    <row r="13" ht="12.75" customHeight="1">
      <c r="A13" s="14"/>
      <c r="B13" s="14"/>
      <c r="C13" s="66"/>
      <c r="D13" s="110" t="s">
        <v>56</v>
      </c>
      <c r="E13" s="102"/>
      <c r="F13" s="111">
        <f>ENERO!T45</f>
        <v>140.3</v>
      </c>
      <c r="G13" s="104">
        <f>FEBRERO!T45</f>
        <v>20</v>
      </c>
      <c r="H13" s="104">
        <f>MARZO!T45</f>
        <v>20</v>
      </c>
      <c r="I13" s="104">
        <f>ABRIL!T45</f>
        <v>20</v>
      </c>
      <c r="J13" s="83">
        <f>MAYO!T45</f>
        <v>20</v>
      </c>
      <c r="K13" s="112">
        <f>JUNIO!T45</f>
        <v>20</v>
      </c>
      <c r="L13" s="104">
        <f>JULIO!T45</f>
        <v>20</v>
      </c>
      <c r="M13" s="104">
        <f>AGOSTO!T45</f>
        <v>20</v>
      </c>
      <c r="N13" s="104">
        <f>SEPTIEMBRE!T45</f>
        <v>20</v>
      </c>
      <c r="O13" s="104">
        <f>OCTUBRE!T45</f>
        <v>20</v>
      </c>
      <c r="P13" s="104">
        <f>NOVIEMBRE!T45</f>
        <v>20</v>
      </c>
      <c r="Q13" s="105">
        <f>DICIEMBRE!T45</f>
        <v>20</v>
      </c>
      <c r="R13" s="107">
        <f>AVERAGE(F13:Q14)</f>
        <v>30.025</v>
      </c>
      <c r="S13" s="113">
        <f>SUM(F13:Q14)</f>
        <v>360.3</v>
      </c>
      <c r="T13" s="66"/>
      <c r="U13" s="14"/>
    </row>
    <row r="14" ht="13.5" customHeight="1">
      <c r="A14" s="14"/>
      <c r="B14" s="14"/>
      <c r="C14" s="66"/>
      <c r="D14" s="89"/>
      <c r="E14" s="90"/>
      <c r="F14" s="114"/>
      <c r="G14" s="92"/>
      <c r="H14" s="96"/>
      <c r="I14" s="96"/>
      <c r="J14" s="92"/>
      <c r="K14" s="115"/>
      <c r="L14" s="96"/>
      <c r="M14" s="96"/>
      <c r="N14" s="96"/>
      <c r="O14" s="92"/>
      <c r="P14" s="92"/>
      <c r="Q14" s="99"/>
      <c r="R14" s="91"/>
      <c r="S14" s="116"/>
      <c r="T14" s="66"/>
      <c r="U14" s="14"/>
    </row>
    <row r="15" ht="12.75" customHeight="1">
      <c r="A15" s="14"/>
      <c r="B15" s="14"/>
      <c r="C15" s="66"/>
      <c r="D15" s="117" t="s">
        <v>57</v>
      </c>
      <c r="E15" s="102"/>
      <c r="F15" s="103">
        <f t="shared" ref="F15:Q15" si="1">F11+F13</f>
        <v>880.1</v>
      </c>
      <c r="G15" s="104">
        <f t="shared" si="1"/>
        <v>320</v>
      </c>
      <c r="H15" s="104">
        <f t="shared" si="1"/>
        <v>320</v>
      </c>
      <c r="I15" s="104">
        <f t="shared" si="1"/>
        <v>320</v>
      </c>
      <c r="J15" s="104">
        <f t="shared" si="1"/>
        <v>320</v>
      </c>
      <c r="K15" s="112">
        <f t="shared" si="1"/>
        <v>320</v>
      </c>
      <c r="L15" s="104">
        <f t="shared" si="1"/>
        <v>320</v>
      </c>
      <c r="M15" s="104">
        <f t="shared" si="1"/>
        <v>320</v>
      </c>
      <c r="N15" s="104">
        <f t="shared" si="1"/>
        <v>320</v>
      </c>
      <c r="O15" s="104">
        <f t="shared" si="1"/>
        <v>320</v>
      </c>
      <c r="P15" s="104">
        <f t="shared" si="1"/>
        <v>320</v>
      </c>
      <c r="Q15" s="105">
        <f t="shared" si="1"/>
        <v>320</v>
      </c>
      <c r="R15" s="107">
        <f>AVERAGE(F15:Q16)</f>
        <v>366.675</v>
      </c>
      <c r="S15" s="118">
        <f>SUM(F15:Q16)</f>
        <v>4400.1</v>
      </c>
      <c r="T15" s="66"/>
      <c r="U15" s="14"/>
    </row>
    <row r="16" ht="13.5" customHeight="1">
      <c r="A16" s="14"/>
      <c r="B16" s="14"/>
      <c r="C16" s="66"/>
      <c r="D16" s="89"/>
      <c r="E16" s="90"/>
      <c r="F16" s="114"/>
      <c r="G16" s="92"/>
      <c r="H16" s="92"/>
      <c r="I16" s="92"/>
      <c r="J16" s="92"/>
      <c r="K16" s="119"/>
      <c r="L16" s="92"/>
      <c r="M16" s="92"/>
      <c r="N16" s="92"/>
      <c r="O16" s="92"/>
      <c r="P16" s="92"/>
      <c r="Q16" s="99"/>
      <c r="R16" s="91"/>
      <c r="S16" s="116"/>
      <c r="T16" s="66"/>
      <c r="U16" s="14"/>
    </row>
    <row r="17" ht="12.75" customHeight="1">
      <c r="A17" s="14"/>
      <c r="B17" s="14"/>
      <c r="C17" s="66"/>
      <c r="D17" s="120" t="s">
        <v>58</v>
      </c>
      <c r="E17" s="102"/>
      <c r="F17" s="121">
        <f>ENERO!G54</f>
        <v>250</v>
      </c>
      <c r="G17" s="104">
        <f>FEBRERO!G54</f>
        <v>20</v>
      </c>
      <c r="H17" s="83">
        <f>MARZO!G54</f>
        <v>20</v>
      </c>
      <c r="I17" s="83">
        <f>ABRIL!G54</f>
        <v>20</v>
      </c>
      <c r="J17" s="104">
        <f>MAYO!G54</f>
        <v>20</v>
      </c>
      <c r="K17" s="104">
        <f>JUNIO!G54</f>
        <v>20</v>
      </c>
      <c r="L17" s="104">
        <f>JULIO!G54</f>
        <v>20</v>
      </c>
      <c r="M17" s="104">
        <f>AGOSTO!G54</f>
        <v>20</v>
      </c>
      <c r="N17" s="104">
        <f>SEPTIEMBRE!G54</f>
        <v>20</v>
      </c>
      <c r="O17" s="104">
        <f>OCTUBRE!G54</f>
        <v>20</v>
      </c>
      <c r="P17" s="122">
        <f>NOVIEMBRE!G54</f>
        <v>20</v>
      </c>
      <c r="Q17" s="105">
        <f>DICIEMBRE!G54</f>
        <v>20</v>
      </c>
      <c r="R17" s="107">
        <f>AVERAGE(F17:Q18)</f>
        <v>39.16666667</v>
      </c>
      <c r="S17" s="113">
        <f>SUM(F17:Q18)</f>
        <v>470</v>
      </c>
      <c r="T17" s="66"/>
      <c r="U17" s="14"/>
    </row>
    <row r="18" ht="13.5" customHeight="1">
      <c r="A18" s="14"/>
      <c r="B18" s="14"/>
      <c r="C18" s="66"/>
      <c r="D18" s="89"/>
      <c r="E18" s="90"/>
      <c r="F18" s="123"/>
      <c r="G18" s="92"/>
      <c r="H18" s="92"/>
      <c r="I18" s="92"/>
      <c r="J18" s="92"/>
      <c r="K18" s="92"/>
      <c r="L18" s="92"/>
      <c r="M18" s="92"/>
      <c r="N18" s="92"/>
      <c r="O18" s="92"/>
      <c r="P18" s="124"/>
      <c r="Q18" s="99"/>
      <c r="R18" s="91"/>
      <c r="S18" s="116"/>
      <c r="T18" s="66"/>
      <c r="U18" s="14"/>
    </row>
    <row r="19" ht="12.75" customHeight="1">
      <c r="A19" s="14"/>
      <c r="B19" s="14"/>
      <c r="C19" s="66"/>
      <c r="D19" s="125" t="s">
        <v>59</v>
      </c>
      <c r="E19" s="102"/>
      <c r="F19" s="103">
        <f>ENERO!G55</f>
        <v>150</v>
      </c>
      <c r="G19" s="104">
        <f>FEBRERO!G55</f>
        <v>20</v>
      </c>
      <c r="H19" s="104">
        <f>MARZO!G55</f>
        <v>20</v>
      </c>
      <c r="I19" s="104">
        <f>ABRIL!G54</f>
        <v>20</v>
      </c>
      <c r="J19" s="106">
        <f>MAYO!G54</f>
        <v>20</v>
      </c>
      <c r="K19" s="83">
        <f>JUNIO!G54</f>
        <v>20</v>
      </c>
      <c r="L19" s="83">
        <f>JULIO!G54</f>
        <v>20</v>
      </c>
      <c r="M19" s="83">
        <f>AGOSTO!G54</f>
        <v>20</v>
      </c>
      <c r="N19" s="83">
        <f>SEPTIEMBRE!G54</f>
        <v>20</v>
      </c>
      <c r="O19" s="104">
        <f>OCTUBRE!G54</f>
        <v>20</v>
      </c>
      <c r="P19" s="104">
        <f>NOVIEMBRE!G54</f>
        <v>20</v>
      </c>
      <c r="Q19" s="105">
        <f>DICIEMBRE!G54</f>
        <v>20</v>
      </c>
      <c r="R19" s="107">
        <f>AVERAGE(F19:Q20)</f>
        <v>30.83333333</v>
      </c>
      <c r="S19" s="113">
        <f>SUM(F19:Q20)</f>
        <v>370</v>
      </c>
      <c r="T19" s="66"/>
      <c r="U19" s="14"/>
    </row>
    <row r="20" ht="13.5" customHeight="1">
      <c r="A20" s="14"/>
      <c r="B20" s="14"/>
      <c r="C20" s="66"/>
      <c r="D20" s="126"/>
      <c r="E20" s="127"/>
      <c r="F20" s="126"/>
      <c r="G20" s="128"/>
      <c r="H20" s="128"/>
      <c r="I20" s="128"/>
      <c r="J20" s="68"/>
      <c r="K20" s="128"/>
      <c r="L20" s="128"/>
      <c r="M20" s="128"/>
      <c r="N20" s="128"/>
      <c r="O20" s="128"/>
      <c r="P20" s="128"/>
      <c r="Q20" s="129"/>
      <c r="R20" s="130"/>
      <c r="S20" s="131"/>
      <c r="T20" s="66"/>
      <c r="U20" s="14"/>
    </row>
    <row r="21" ht="15.75" customHeight="1">
      <c r="A21" s="14"/>
      <c r="B21" s="14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14"/>
    </row>
    <row r="22" ht="15.75" customHeight="1">
      <c r="A22" s="14"/>
      <c r="B22" s="14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14"/>
    </row>
    <row r="23" ht="15.75" customHeight="1">
      <c r="A23" s="14"/>
      <c r="B23" s="14"/>
      <c r="C23" s="66"/>
      <c r="D23" s="66"/>
      <c r="E23" s="66"/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14"/>
    </row>
    <row r="24" ht="15.75" customHeight="1">
      <c r="A24" s="14"/>
      <c r="B24" s="14"/>
      <c r="C24" s="66"/>
      <c r="D24" s="66"/>
      <c r="E24" s="66"/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14"/>
    </row>
    <row r="25" ht="15.75" customHeight="1">
      <c r="A25" s="14"/>
      <c r="B25" s="14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14"/>
    </row>
    <row r="26" ht="15.75" customHeight="1">
      <c r="A26" s="14"/>
      <c r="B26" s="14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66"/>
      <c r="R26" s="66"/>
      <c r="S26" s="66"/>
      <c r="T26" s="66"/>
      <c r="U26" s="14"/>
    </row>
    <row r="27" ht="15.75" customHeight="1">
      <c r="A27" s="14"/>
      <c r="B27" s="14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  <c r="U27" s="14"/>
    </row>
    <row r="28" ht="15.75" customHeight="1">
      <c r="A28" s="14"/>
      <c r="B28" s="14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14"/>
    </row>
    <row r="29" ht="15.75" customHeight="1">
      <c r="A29" s="14"/>
      <c r="B29" s="14"/>
      <c r="C29" s="66"/>
      <c r="D29" s="66"/>
      <c r="E29" s="66"/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14"/>
    </row>
    <row r="30" ht="15.75" customHeight="1">
      <c r="A30" s="14"/>
      <c r="B30" s="14"/>
      <c r="C30" s="66"/>
      <c r="D30" s="66"/>
      <c r="E30" s="66"/>
      <c r="F30" s="66"/>
      <c r="G30" s="66"/>
      <c r="H30" s="66"/>
      <c r="I30" s="66"/>
      <c r="J30" s="66"/>
      <c r="K30" s="66"/>
      <c r="L30" s="66"/>
      <c r="M30" s="66"/>
      <c r="N30" s="66"/>
      <c r="O30" s="66"/>
      <c r="P30" s="66"/>
      <c r="Q30" s="66"/>
      <c r="R30" s="66"/>
      <c r="S30" s="66"/>
      <c r="T30" s="66"/>
      <c r="U30" s="14"/>
    </row>
    <row r="31" ht="15.75" customHeight="1">
      <c r="A31" s="14"/>
      <c r="B31" s="14"/>
      <c r="C31" s="6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14"/>
    </row>
    <row r="32" ht="15.75" customHeight="1">
      <c r="A32" s="14"/>
      <c r="B32" s="14"/>
      <c r="C32" s="66"/>
      <c r="D32" s="66"/>
      <c r="E32" s="66"/>
      <c r="F32" s="66"/>
      <c r="G32" s="66"/>
      <c r="H32" s="66"/>
      <c r="I32" s="66"/>
      <c r="J32" s="66"/>
      <c r="K32" s="66"/>
      <c r="L32" s="66"/>
      <c r="M32" s="66"/>
      <c r="N32" s="66"/>
      <c r="O32" s="66"/>
      <c r="P32" s="66"/>
      <c r="Q32" s="66"/>
      <c r="R32" s="66"/>
      <c r="S32" s="66"/>
      <c r="T32" s="66"/>
      <c r="U32" s="14"/>
    </row>
    <row r="33" ht="15.75" customHeight="1">
      <c r="A33" s="14"/>
      <c r="B33" s="14"/>
      <c r="C33" s="66"/>
      <c r="D33" s="66"/>
      <c r="E33" s="66"/>
      <c r="F33" s="66"/>
      <c r="G33" s="66"/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14"/>
    </row>
    <row r="34" ht="15.75" customHeight="1">
      <c r="A34" s="14"/>
      <c r="B34" s="14"/>
      <c r="C34" s="66"/>
      <c r="D34" s="66"/>
      <c r="E34" s="66"/>
      <c r="F34" s="66"/>
      <c r="G34" s="66"/>
      <c r="H34" s="66"/>
      <c r="I34" s="66"/>
      <c r="J34" s="66"/>
      <c r="K34" s="66"/>
      <c r="L34" s="66"/>
      <c r="M34" s="66"/>
      <c r="N34" s="66"/>
      <c r="O34" s="66"/>
      <c r="P34" s="66"/>
      <c r="Q34" s="66"/>
      <c r="R34" s="66"/>
      <c r="S34" s="66"/>
      <c r="T34" s="66"/>
      <c r="U34" s="14"/>
    </row>
    <row r="35" ht="15.75" customHeight="1">
      <c r="A35" s="14"/>
      <c r="B35" s="14"/>
      <c r="C35" s="66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66"/>
      <c r="U35" s="14"/>
    </row>
    <row r="36" ht="15.75" customHeight="1">
      <c r="A36" s="14"/>
      <c r="B36" s="14"/>
      <c r="C36" s="66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66"/>
      <c r="U36" s="14"/>
    </row>
    <row r="37" ht="15.75" customHeight="1">
      <c r="A37" s="14"/>
      <c r="B37" s="14"/>
      <c r="C37" s="66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3"/>
      <c r="U37" s="14"/>
    </row>
    <row r="38" ht="15.75" customHeight="1">
      <c r="A38" s="14"/>
      <c r="B38" s="14"/>
      <c r="C38" s="66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3"/>
      <c r="U38" s="14"/>
    </row>
    <row r="39" ht="15.75" customHeight="1">
      <c r="A39" s="14"/>
      <c r="B39" s="14"/>
      <c r="C39" s="66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3"/>
      <c r="U39" s="14"/>
    </row>
    <row r="40" ht="15.75" customHeight="1">
      <c r="A40" s="14"/>
      <c r="B40" s="14"/>
      <c r="C40" s="66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3"/>
      <c r="U40" s="14"/>
    </row>
    <row r="41" ht="15.75" customHeight="1">
      <c r="A41" s="14"/>
      <c r="B41" s="14"/>
      <c r="C41" s="66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3"/>
      <c r="U41" s="14"/>
    </row>
    <row r="42" ht="15.75" customHeight="1">
      <c r="A42" s="14"/>
      <c r="B42" s="14"/>
      <c r="C42" s="66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3"/>
      <c r="U42" s="14"/>
    </row>
    <row r="43" ht="15.75" customHeight="1">
      <c r="A43" s="14"/>
      <c r="B43" s="14"/>
      <c r="C43" s="66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3"/>
      <c r="U43" s="14"/>
    </row>
    <row r="44" ht="15.75" customHeight="1">
      <c r="A44" s="14"/>
      <c r="B44" s="14"/>
      <c r="C44" s="66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3"/>
      <c r="U44" s="14"/>
    </row>
    <row r="45" ht="15.75" customHeight="1">
      <c r="A45" s="14"/>
      <c r="B45" s="14"/>
      <c r="C45" s="66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3"/>
      <c r="U45" s="14"/>
    </row>
    <row r="46" ht="15.75" customHeight="1">
      <c r="A46" s="14"/>
      <c r="B46" s="14"/>
      <c r="C46" s="66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3"/>
      <c r="U46" s="14"/>
    </row>
    <row r="47" ht="15.75" customHeight="1">
      <c r="A47" s="14"/>
      <c r="B47" s="14"/>
      <c r="C47" s="66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3"/>
      <c r="U47" s="14"/>
    </row>
    <row r="48" ht="15.75" customHeight="1">
      <c r="A48" s="14"/>
      <c r="B48" s="14"/>
      <c r="C48" s="66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3"/>
      <c r="U48" s="14"/>
    </row>
    <row r="49" ht="15.75" customHeight="1">
      <c r="A49" s="14"/>
      <c r="B49" s="14"/>
      <c r="C49" s="66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3"/>
      <c r="U49" s="14"/>
    </row>
    <row r="50" ht="15.75" customHeight="1">
      <c r="A50" s="14"/>
      <c r="B50" s="14"/>
      <c r="C50" s="66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3"/>
      <c r="U50" s="14"/>
    </row>
    <row r="51" ht="15.75" customHeight="1">
      <c r="A51" s="14"/>
      <c r="B51" s="14"/>
      <c r="C51" s="66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3"/>
      <c r="U51" s="14"/>
    </row>
    <row r="52" ht="15.75" customHeight="1">
      <c r="A52" s="14"/>
      <c r="B52" s="14"/>
      <c r="C52" s="66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3"/>
      <c r="U52" s="14"/>
    </row>
    <row r="53" ht="15.75" customHeight="1">
      <c r="A53" s="14"/>
      <c r="B53" s="14"/>
      <c r="C53" s="66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3"/>
      <c r="U53" s="14"/>
    </row>
    <row r="54" ht="15.75" customHeight="1">
      <c r="A54" s="14"/>
      <c r="B54" s="14"/>
      <c r="C54" s="66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3"/>
      <c r="U54" s="14"/>
    </row>
    <row r="55" ht="15.75" customHeight="1">
      <c r="A55" s="14"/>
      <c r="B55" s="14"/>
      <c r="C55" s="66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3"/>
      <c r="U55" s="14"/>
    </row>
    <row r="56" ht="15.75" customHeight="1">
      <c r="A56" s="14"/>
      <c r="B56" s="14"/>
      <c r="C56" s="66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3"/>
      <c r="U56" s="14"/>
    </row>
    <row r="57" ht="15.75" customHeight="1">
      <c r="A57" s="14"/>
      <c r="B57" s="14"/>
      <c r="C57" s="66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3"/>
      <c r="U57" s="14"/>
    </row>
    <row r="58" ht="15.75" customHeight="1">
      <c r="A58" s="14"/>
      <c r="B58" s="14"/>
      <c r="C58" s="66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3"/>
      <c r="U58" s="14"/>
    </row>
    <row r="59" ht="21.75" customHeight="1">
      <c r="A59" s="14"/>
      <c r="B59" s="14"/>
      <c r="C59" s="66"/>
      <c r="D59" s="134" t="s">
        <v>60</v>
      </c>
      <c r="E59" s="70"/>
      <c r="F59" s="135" t="s">
        <v>40</v>
      </c>
      <c r="G59" s="136" t="s">
        <v>41</v>
      </c>
      <c r="H59" s="136" t="s">
        <v>42</v>
      </c>
      <c r="I59" s="137" t="s">
        <v>43</v>
      </c>
      <c r="J59" s="136" t="s">
        <v>44</v>
      </c>
      <c r="K59" s="136" t="s">
        <v>45</v>
      </c>
      <c r="L59" s="136" t="s">
        <v>46</v>
      </c>
      <c r="M59" s="136" t="s">
        <v>47</v>
      </c>
      <c r="N59" s="137" t="s">
        <v>48</v>
      </c>
      <c r="O59" s="136" t="s">
        <v>49</v>
      </c>
      <c r="P59" s="136" t="s">
        <v>50</v>
      </c>
      <c r="Q59" s="138" t="s">
        <v>51</v>
      </c>
      <c r="R59" s="139" t="s">
        <v>52</v>
      </c>
      <c r="S59" s="140" t="s">
        <v>53</v>
      </c>
      <c r="T59" s="133"/>
      <c r="U59" s="14"/>
    </row>
    <row r="60" ht="21.75" customHeight="1">
      <c r="A60" s="14"/>
      <c r="B60" s="14"/>
      <c r="C60" s="66"/>
      <c r="D60" s="114"/>
      <c r="F60" s="141"/>
      <c r="G60" s="142"/>
      <c r="H60" s="143"/>
      <c r="I60" s="144"/>
      <c r="J60" s="143"/>
      <c r="K60" s="143"/>
      <c r="L60" s="143"/>
      <c r="M60" s="143"/>
      <c r="N60" s="144"/>
      <c r="O60" s="143"/>
      <c r="P60" s="143"/>
      <c r="Q60" s="145"/>
      <c r="R60" s="146"/>
      <c r="S60" s="145"/>
      <c r="T60" s="133"/>
      <c r="U60" s="14"/>
    </row>
    <row r="61" ht="30.0" customHeight="1">
      <c r="A61" s="14"/>
      <c r="B61" s="14"/>
      <c r="C61" s="66"/>
      <c r="D61" s="147" t="str">
        <f>INICIO!K13</f>
        <v>Transporte</v>
      </c>
      <c r="E61" s="148"/>
      <c r="F61" s="149">
        <f>ENERO!T17</f>
        <v>20</v>
      </c>
      <c r="G61" s="150">
        <f>FEBRERO!T17</f>
        <v>0</v>
      </c>
      <c r="H61" s="151">
        <f>MARZO!T17</f>
        <v>0</v>
      </c>
      <c r="I61" s="151">
        <f>ABRIL!T17</f>
        <v>0</v>
      </c>
      <c r="J61" s="151">
        <f>MAYO!T17</f>
        <v>0</v>
      </c>
      <c r="K61" s="151">
        <f>JUNIO!T17</f>
        <v>0</v>
      </c>
      <c r="L61" s="151">
        <f>JULIO!T17</f>
        <v>0</v>
      </c>
      <c r="M61" s="151">
        <f>AGOSTO!T17</f>
        <v>0</v>
      </c>
      <c r="N61" s="151">
        <f>SEPTIEMBRE!T17</f>
        <v>0</v>
      </c>
      <c r="O61" s="151">
        <f>OCTUBRE!T17</f>
        <v>0</v>
      </c>
      <c r="P61" s="151">
        <f>NOVIEMBRE!T17</f>
        <v>0</v>
      </c>
      <c r="Q61" s="152">
        <f>DICIEMBRE!T17</f>
        <v>0</v>
      </c>
      <c r="R61" s="153">
        <f t="shared" ref="R61:R88" si="2">AVERAGE(F61:Q61)</f>
        <v>1.666666667</v>
      </c>
      <c r="S61" s="154">
        <f t="shared" ref="S61:S88" si="3">SUM(F61:Q61)</f>
        <v>20</v>
      </c>
      <c r="T61" s="133"/>
      <c r="U61" s="14"/>
    </row>
    <row r="62" ht="30.0" customHeight="1">
      <c r="A62" s="14"/>
      <c r="B62" s="14"/>
      <c r="C62" s="66"/>
      <c r="D62" s="155" t="str">
        <f>INICIO!K14</f>
        <v>Alimentación</v>
      </c>
      <c r="E62" s="156"/>
      <c r="F62" s="157">
        <f>ENERO!T18</f>
        <v>65</v>
      </c>
      <c r="G62" s="158">
        <f>FEBRERO!T18</f>
        <v>20</v>
      </c>
      <c r="H62" s="158">
        <f>MARZO!T18</f>
        <v>20</v>
      </c>
      <c r="I62" s="158">
        <f>ABRIL!T18</f>
        <v>20</v>
      </c>
      <c r="J62" s="158">
        <f>MAYO!T18</f>
        <v>20</v>
      </c>
      <c r="K62" s="158">
        <f>JUNIO!T18</f>
        <v>20</v>
      </c>
      <c r="L62" s="158">
        <f>JULIO!T18</f>
        <v>20</v>
      </c>
      <c r="M62" s="158">
        <f>AGOSTO!T18</f>
        <v>20</v>
      </c>
      <c r="N62" s="158">
        <f>SEPTIEMBRE!T18</f>
        <v>20</v>
      </c>
      <c r="O62" s="158">
        <f>OCTUBRE!T18</f>
        <v>20</v>
      </c>
      <c r="P62" s="158">
        <f>NOVIEMBRE!T18</f>
        <v>20</v>
      </c>
      <c r="Q62" s="159">
        <f>DICIEMBRE!T18</f>
        <v>20</v>
      </c>
      <c r="R62" s="160">
        <f t="shared" si="2"/>
        <v>23.75</v>
      </c>
      <c r="S62" s="161">
        <f t="shared" si="3"/>
        <v>285</v>
      </c>
      <c r="T62" s="133"/>
      <c r="U62" s="14"/>
    </row>
    <row r="63" ht="30.0" customHeight="1">
      <c r="A63" s="14"/>
      <c r="B63" s="14"/>
      <c r="C63" s="66"/>
      <c r="D63" s="162" t="str">
        <f>INICIO!K15</f>
        <v>Restaurantes</v>
      </c>
      <c r="E63" s="156"/>
      <c r="F63" s="163">
        <f>ENERO!T19</f>
        <v>27.8</v>
      </c>
      <c r="G63" s="164">
        <f>FEBRERO!T19</f>
        <v>0</v>
      </c>
      <c r="H63" s="164">
        <f>MARZO!T19</f>
        <v>0</v>
      </c>
      <c r="I63" s="164">
        <f>ABRIL!T19</f>
        <v>0</v>
      </c>
      <c r="J63" s="164">
        <f>MAYO!T19</f>
        <v>0</v>
      </c>
      <c r="K63" s="164">
        <f>JUNIO!T19</f>
        <v>0</v>
      </c>
      <c r="L63" s="164">
        <f>JULIO!T19</f>
        <v>0</v>
      </c>
      <c r="M63" s="164">
        <f>AGOSTO!T19</f>
        <v>0</v>
      </c>
      <c r="N63" s="164">
        <f>SEPTIEMBRE!T19</f>
        <v>0</v>
      </c>
      <c r="O63" s="164">
        <f>OCTUBRE!T19</f>
        <v>0</v>
      </c>
      <c r="P63" s="164">
        <f>NOVIEMBRE!T19</f>
        <v>0</v>
      </c>
      <c r="Q63" s="165">
        <f>DICIEMBRE!T19</f>
        <v>0</v>
      </c>
      <c r="R63" s="160">
        <f t="shared" si="2"/>
        <v>2.316666667</v>
      </c>
      <c r="S63" s="161">
        <f t="shared" si="3"/>
        <v>27.8</v>
      </c>
      <c r="T63" s="133"/>
      <c r="U63" s="14"/>
    </row>
    <row r="64" ht="30.0" customHeight="1">
      <c r="C64" s="132"/>
      <c r="D64" s="166" t="str">
        <f>INICIO!K16</f>
        <v>Comida a domicilio</v>
      </c>
      <c r="E64" s="156"/>
      <c r="F64" s="157">
        <f>ENERO!T20</f>
        <v>0</v>
      </c>
      <c r="G64" s="158">
        <f>FEBRERO!T20</f>
        <v>0</v>
      </c>
      <c r="H64" s="158">
        <f>MARZO!T20</f>
        <v>0</v>
      </c>
      <c r="I64" s="158">
        <f>ABRIL!T20</f>
        <v>0</v>
      </c>
      <c r="J64" s="158">
        <f>MAYO!T20</f>
        <v>0</v>
      </c>
      <c r="K64" s="158">
        <f>JUNIO!T20</f>
        <v>0</v>
      </c>
      <c r="L64" s="158">
        <f>JULIO!T20</f>
        <v>0</v>
      </c>
      <c r="M64" s="158">
        <f>AGOSTO!T20</f>
        <v>0</v>
      </c>
      <c r="N64" s="158">
        <f>SEPTIEMBRE!T20</f>
        <v>0</v>
      </c>
      <c r="O64" s="158">
        <f>OCTUBRE!T20</f>
        <v>0</v>
      </c>
      <c r="P64" s="158">
        <f>NOVIEMBRE!T20</f>
        <v>0</v>
      </c>
      <c r="Q64" s="159">
        <f>DICIEMBRE!T20</f>
        <v>0</v>
      </c>
      <c r="R64" s="160">
        <f t="shared" si="2"/>
        <v>0</v>
      </c>
      <c r="S64" s="161">
        <f t="shared" si="3"/>
        <v>0</v>
      </c>
      <c r="T64" s="133"/>
    </row>
    <row r="65" ht="30.0" customHeight="1">
      <c r="C65" s="132"/>
      <c r="D65" s="155" t="str">
        <f>INICIO!K17</f>
        <v>Bares</v>
      </c>
      <c r="E65" s="156"/>
      <c r="F65" s="163">
        <f>ENERO!T21</f>
        <v>0</v>
      </c>
      <c r="G65" s="164">
        <f>FEBRERO!T21</f>
        <v>0</v>
      </c>
      <c r="H65" s="164">
        <f>MARZO!T21</f>
        <v>0</v>
      </c>
      <c r="I65" s="164">
        <f>ABRIL!T21</f>
        <v>0</v>
      </c>
      <c r="J65" s="164">
        <f>MAYO!T21</f>
        <v>0</v>
      </c>
      <c r="K65" s="164">
        <f>JUNIO!T21</f>
        <v>0</v>
      </c>
      <c r="L65" s="164">
        <f>JULIO!T21</f>
        <v>0</v>
      </c>
      <c r="M65" s="164">
        <f>AGOSTO!T21</f>
        <v>0</v>
      </c>
      <c r="N65" s="164">
        <f>SEPTIEMBRE!T21</f>
        <v>0</v>
      </c>
      <c r="O65" s="164">
        <f>OCTUBRE!T21</f>
        <v>0</v>
      </c>
      <c r="P65" s="164">
        <f>NOVIEMBRE!T21</f>
        <v>0</v>
      </c>
      <c r="Q65" s="165">
        <f>DICIEMBRE!T21</f>
        <v>0</v>
      </c>
      <c r="R65" s="160">
        <f t="shared" si="2"/>
        <v>0</v>
      </c>
      <c r="S65" s="161">
        <f t="shared" si="3"/>
        <v>0</v>
      </c>
      <c r="T65" s="132"/>
    </row>
    <row r="66" ht="30.0" customHeight="1">
      <c r="C66" s="132"/>
      <c r="D66" s="167" t="str">
        <f>INICIO!K18</f>
        <v>Ropa</v>
      </c>
      <c r="E66" s="156"/>
      <c r="F66" s="157">
        <f>ENERO!T22</f>
        <v>0</v>
      </c>
      <c r="G66" s="158">
        <f>FEBRERO!T22</f>
        <v>0</v>
      </c>
      <c r="H66" s="158">
        <f>MARZO!T22</f>
        <v>0</v>
      </c>
      <c r="I66" s="158">
        <f>ABRIL!T22</f>
        <v>0</v>
      </c>
      <c r="J66" s="158">
        <f>MAYO!T22</f>
        <v>0</v>
      </c>
      <c r="K66" s="158">
        <f>JUNIO!T22</f>
        <v>0</v>
      </c>
      <c r="L66" s="158">
        <f>JULIO!T22</f>
        <v>0</v>
      </c>
      <c r="M66" s="158">
        <f>AGOSTO!T22</f>
        <v>0</v>
      </c>
      <c r="N66" s="158">
        <f>SEPTIEMBRE!T22</f>
        <v>0</v>
      </c>
      <c r="O66" s="158">
        <f>OCTUBRE!T22</f>
        <v>0</v>
      </c>
      <c r="P66" s="158">
        <f>NOVIEMBRE!T22</f>
        <v>0</v>
      </c>
      <c r="Q66" s="159">
        <f>DICIEMBRE!T22</f>
        <v>0</v>
      </c>
      <c r="R66" s="160">
        <f t="shared" si="2"/>
        <v>0</v>
      </c>
      <c r="S66" s="161">
        <f t="shared" si="3"/>
        <v>0</v>
      </c>
      <c r="T66" s="132"/>
    </row>
    <row r="67" ht="30.0" customHeight="1">
      <c r="C67" s="132"/>
      <c r="D67" s="168" t="str">
        <f>INICIO!K19</f>
        <v>Belleza</v>
      </c>
      <c r="E67" s="156"/>
      <c r="F67" s="163">
        <f>ENERO!T23</f>
        <v>0</v>
      </c>
      <c r="G67" s="164">
        <f>FEBRERO!T23</f>
        <v>0</v>
      </c>
      <c r="H67" s="164">
        <f>MARZO!T23</f>
        <v>0</v>
      </c>
      <c r="I67" s="164">
        <f>ABRIL!T23</f>
        <v>0</v>
      </c>
      <c r="J67" s="164">
        <f>MAYO!T23</f>
        <v>0</v>
      </c>
      <c r="K67" s="164">
        <f>JUNIO!T23</f>
        <v>0</v>
      </c>
      <c r="L67" s="164">
        <f>JULIO!T23</f>
        <v>0</v>
      </c>
      <c r="M67" s="164">
        <f>AGOSTO!T23</f>
        <v>0</v>
      </c>
      <c r="N67" s="164">
        <f>SEPTIEMBRE!T23</f>
        <v>0</v>
      </c>
      <c r="O67" s="164">
        <f>OCTUBRE!T23</f>
        <v>0</v>
      </c>
      <c r="P67" s="164">
        <f>NOVIEMBRE!T23</f>
        <v>0</v>
      </c>
      <c r="Q67" s="165">
        <f>DICIEMBRE!T23</f>
        <v>0</v>
      </c>
      <c r="R67" s="160">
        <f t="shared" si="2"/>
        <v>0</v>
      </c>
      <c r="S67" s="161">
        <f t="shared" si="3"/>
        <v>0</v>
      </c>
      <c r="T67" s="132"/>
    </row>
    <row r="68" ht="30.0" customHeight="1">
      <c r="C68" s="132"/>
      <c r="D68" s="169" t="str">
        <f>INICIO!K20</f>
        <v>Gasolina</v>
      </c>
      <c r="E68" s="156"/>
      <c r="F68" s="157">
        <f>ENERO!T24</f>
        <v>0</v>
      </c>
      <c r="G68" s="158">
        <f>FEBRERO!T24</f>
        <v>0</v>
      </c>
      <c r="H68" s="158">
        <f>MARZO!T24</f>
        <v>0</v>
      </c>
      <c r="I68" s="158">
        <f>ABRIL!T24</f>
        <v>0</v>
      </c>
      <c r="J68" s="158">
        <f>MAYO!T24</f>
        <v>0</v>
      </c>
      <c r="K68" s="158">
        <f>JUNIO!T24</f>
        <v>0</v>
      </c>
      <c r="L68" s="158">
        <f>JULIO!T24</f>
        <v>0</v>
      </c>
      <c r="M68" s="158">
        <f>AGOSTO!T24</f>
        <v>0</v>
      </c>
      <c r="N68" s="158">
        <f>SEPTIEMBRE!T24</f>
        <v>0</v>
      </c>
      <c r="O68" s="158">
        <f>OCTUBRE!T24</f>
        <v>0</v>
      </c>
      <c r="P68" s="158">
        <f>NOVIEMBRE!T24</f>
        <v>0</v>
      </c>
      <c r="Q68" s="159">
        <f>DICIEMBRE!T24</f>
        <v>0</v>
      </c>
      <c r="R68" s="160">
        <f t="shared" si="2"/>
        <v>0</v>
      </c>
      <c r="S68" s="161">
        <f t="shared" si="3"/>
        <v>0</v>
      </c>
      <c r="T68" s="132"/>
    </row>
    <row r="69" ht="30.0" customHeight="1">
      <c r="C69" s="132"/>
      <c r="D69" s="170" t="str">
        <f>INICIO!K21</f>
        <v>Hogar</v>
      </c>
      <c r="E69" s="156"/>
      <c r="F69" s="163">
        <f>ENERO!T25</f>
        <v>0</v>
      </c>
      <c r="G69" s="164">
        <f>FEBRERO!T25</f>
        <v>0</v>
      </c>
      <c r="H69" s="164">
        <f>MARZO!T25</f>
        <v>0</v>
      </c>
      <c r="I69" s="164">
        <f>ABRIL!T25</f>
        <v>0</v>
      </c>
      <c r="J69" s="164">
        <f>MAYO!T25</f>
        <v>0</v>
      </c>
      <c r="K69" s="164">
        <f>JUNIO!T25</f>
        <v>0</v>
      </c>
      <c r="L69" s="164">
        <f>JULIO!T25</f>
        <v>0</v>
      </c>
      <c r="M69" s="164">
        <f>AGOSTO!T25</f>
        <v>0</v>
      </c>
      <c r="N69" s="164">
        <f>SEPTIEMBRE!T25</f>
        <v>0</v>
      </c>
      <c r="O69" s="164">
        <f>OCTUBRE!T25</f>
        <v>0</v>
      </c>
      <c r="P69" s="164">
        <f>NOVIEMBRE!T25</f>
        <v>0</v>
      </c>
      <c r="Q69" s="165">
        <f>DICIEMBRE!T25</f>
        <v>0</v>
      </c>
      <c r="R69" s="160">
        <f t="shared" si="2"/>
        <v>0</v>
      </c>
      <c r="S69" s="161">
        <f t="shared" si="3"/>
        <v>0</v>
      </c>
      <c r="T69" s="132"/>
    </row>
    <row r="70" ht="30.0" customHeight="1">
      <c r="C70" s="132"/>
      <c r="D70" s="171" t="str">
        <f>INICIO!K22</f>
        <v>Tarjeta de crédito</v>
      </c>
      <c r="E70" s="156"/>
      <c r="F70" s="157">
        <f>ENERO!T26</f>
        <v>0</v>
      </c>
      <c r="G70" s="158">
        <f>FEBRERO!T26</f>
        <v>0</v>
      </c>
      <c r="H70" s="158">
        <f>MARZO!T26</f>
        <v>0</v>
      </c>
      <c r="I70" s="158">
        <f>ABRIL!T26</f>
        <v>0</v>
      </c>
      <c r="J70" s="158">
        <f>MAYO!T26</f>
        <v>0</v>
      </c>
      <c r="K70" s="158">
        <f>JUNIO!T26</f>
        <v>0</v>
      </c>
      <c r="L70" s="158">
        <f>JULIO!T26</f>
        <v>0</v>
      </c>
      <c r="M70" s="158">
        <f>AGOSTO!T26</f>
        <v>0</v>
      </c>
      <c r="N70" s="158">
        <f>SEPTIEMBRE!T26</f>
        <v>0</v>
      </c>
      <c r="O70" s="158">
        <f>OCTUBRE!T26</f>
        <v>0</v>
      </c>
      <c r="P70" s="158">
        <f>NOVIEMBRE!T26</f>
        <v>0</v>
      </c>
      <c r="Q70" s="159">
        <f>DICIEMBRE!T26</f>
        <v>0</v>
      </c>
      <c r="R70" s="160">
        <f t="shared" si="2"/>
        <v>0</v>
      </c>
      <c r="S70" s="161">
        <f t="shared" si="3"/>
        <v>0</v>
      </c>
      <c r="T70" s="132"/>
    </row>
    <row r="71" ht="30.0" customHeight="1">
      <c r="C71" s="132"/>
      <c r="D71" s="172" t="str">
        <f>INICIO!K23</f>
        <v>Ocio</v>
      </c>
      <c r="E71" s="156"/>
      <c r="F71" s="163">
        <f>ENERO!T27</f>
        <v>0</v>
      </c>
      <c r="G71" s="164">
        <f>FEBRERO!T27</f>
        <v>0</v>
      </c>
      <c r="H71" s="164">
        <f>MARZO!T27</f>
        <v>0</v>
      </c>
      <c r="I71" s="164">
        <f>ABRIL!T27</f>
        <v>0</v>
      </c>
      <c r="J71" s="164">
        <f>MAYO!T27</f>
        <v>0</v>
      </c>
      <c r="K71" s="164">
        <f>JUNIO!T27</f>
        <v>0</v>
      </c>
      <c r="L71" s="164">
        <f>JULIO!T27</f>
        <v>0</v>
      </c>
      <c r="M71" s="164">
        <f>AGOSTO!T27</f>
        <v>0</v>
      </c>
      <c r="N71" s="164">
        <f>SEPTIEMBRE!T27</f>
        <v>0</v>
      </c>
      <c r="O71" s="164">
        <f>OCTUBRE!T27</f>
        <v>0</v>
      </c>
      <c r="P71" s="164">
        <f>NOVIEMBRE!T27</f>
        <v>0</v>
      </c>
      <c r="Q71" s="165">
        <f>DICIEMBRE!T27</f>
        <v>0</v>
      </c>
      <c r="R71" s="160">
        <f t="shared" si="2"/>
        <v>0</v>
      </c>
      <c r="S71" s="161">
        <f t="shared" si="3"/>
        <v>0</v>
      </c>
      <c r="T71" s="132"/>
    </row>
    <row r="72" ht="30.0" customHeight="1">
      <c r="C72" s="132"/>
      <c r="D72" s="166" t="str">
        <f>INICIO!K24</f>
        <v>Pequeñas compras</v>
      </c>
      <c r="E72" s="156"/>
      <c r="F72" s="157">
        <f>ENERO!T28</f>
        <v>2.5</v>
      </c>
      <c r="G72" s="158">
        <f>FEBRERO!T28</f>
        <v>0</v>
      </c>
      <c r="H72" s="158">
        <f>MARZO!T28</f>
        <v>0</v>
      </c>
      <c r="I72" s="158">
        <f>ABRIL!T28</f>
        <v>0</v>
      </c>
      <c r="J72" s="158">
        <f>MAYO!T28</f>
        <v>0</v>
      </c>
      <c r="K72" s="158">
        <f>JUNIO!T28</f>
        <v>0</v>
      </c>
      <c r="L72" s="158">
        <f>JULIO!T28</f>
        <v>0</v>
      </c>
      <c r="M72" s="158">
        <f>AGOSTO!T28</f>
        <v>0</v>
      </c>
      <c r="N72" s="158">
        <f>SEPTIEMBRE!T28</f>
        <v>0</v>
      </c>
      <c r="O72" s="158">
        <f>OCTUBRE!T28</f>
        <v>0</v>
      </c>
      <c r="P72" s="158">
        <f>NOVIEMBRE!T28</f>
        <v>0</v>
      </c>
      <c r="Q72" s="159">
        <f>DICIEMBRE!T28</f>
        <v>0</v>
      </c>
      <c r="R72" s="160">
        <f t="shared" si="2"/>
        <v>0.2083333333</v>
      </c>
      <c r="S72" s="161">
        <f t="shared" si="3"/>
        <v>2.5</v>
      </c>
      <c r="T72" s="132"/>
    </row>
    <row r="73" ht="30.0" customHeight="1">
      <c r="C73" s="132"/>
      <c r="D73" s="173" t="str">
        <f>INICIO!K25</f>
        <v>Tasas/Impuestos</v>
      </c>
      <c r="E73" s="156"/>
      <c r="F73" s="163">
        <f>ENERO!T29</f>
        <v>0</v>
      </c>
      <c r="G73" s="164">
        <f>FEBRERO!T29</f>
        <v>0</v>
      </c>
      <c r="H73" s="164">
        <f>MARZO!T29</f>
        <v>0</v>
      </c>
      <c r="I73" s="164">
        <f>ABRIL!T29</f>
        <v>0</v>
      </c>
      <c r="J73" s="164">
        <f>MAYO!T29</f>
        <v>0</v>
      </c>
      <c r="K73" s="164">
        <f>JUNIO!T29</f>
        <v>0</v>
      </c>
      <c r="L73" s="164">
        <f>JULIO!T29</f>
        <v>0</v>
      </c>
      <c r="M73" s="164">
        <f>AGOSTO!T29</f>
        <v>0</v>
      </c>
      <c r="N73" s="164">
        <f>SEPTIEMBRE!T29</f>
        <v>0</v>
      </c>
      <c r="O73" s="164">
        <f>OCTUBRE!T29</f>
        <v>0</v>
      </c>
      <c r="P73" s="164">
        <f>NOVIEMBRE!T29</f>
        <v>0</v>
      </c>
      <c r="Q73" s="165">
        <f>DICIEMBRE!T29</f>
        <v>0</v>
      </c>
      <c r="R73" s="160">
        <f t="shared" si="2"/>
        <v>0</v>
      </c>
      <c r="S73" s="161">
        <f t="shared" si="3"/>
        <v>0</v>
      </c>
      <c r="T73" s="132"/>
    </row>
    <row r="74" ht="30.0" customHeight="1">
      <c r="C74" s="132"/>
      <c r="D74" s="174" t="str">
        <f>INICIO!K26</f>
        <v>Viajes/vacaciones</v>
      </c>
      <c r="E74" s="156"/>
      <c r="F74" s="157">
        <f>ENERO!T30</f>
        <v>0</v>
      </c>
      <c r="G74" s="158">
        <f>FEBRERO!T30</f>
        <v>0</v>
      </c>
      <c r="H74" s="158">
        <f>MARZO!T30</f>
        <v>0</v>
      </c>
      <c r="I74" s="158">
        <f>ABRIL!T30</f>
        <v>0</v>
      </c>
      <c r="J74" s="158">
        <f>MAYO!T30</f>
        <v>0</v>
      </c>
      <c r="K74" s="158">
        <f>JUNIO!T30</f>
        <v>0</v>
      </c>
      <c r="L74" s="158">
        <f>JULIO!T30</f>
        <v>0</v>
      </c>
      <c r="M74" s="158">
        <f>AGOSTO!T30</f>
        <v>0</v>
      </c>
      <c r="N74" s="158">
        <f>SEPTIEMBRE!T30</f>
        <v>0</v>
      </c>
      <c r="O74" s="158">
        <f>OCTUBRE!T30</f>
        <v>0</v>
      </c>
      <c r="P74" s="158">
        <f>NOVIEMBRE!T30</f>
        <v>0</v>
      </c>
      <c r="Q74" s="159">
        <f>DICIEMBRE!T30</f>
        <v>0</v>
      </c>
      <c r="R74" s="160">
        <f t="shared" si="2"/>
        <v>0</v>
      </c>
      <c r="S74" s="161">
        <f t="shared" si="3"/>
        <v>0</v>
      </c>
      <c r="T74" s="132"/>
    </row>
    <row r="75" ht="30.0" customHeight="1">
      <c r="C75" s="132"/>
      <c r="D75" s="175" t="str">
        <f>INICIO!K27</f>
        <v>Tecnología</v>
      </c>
      <c r="E75" s="156"/>
      <c r="F75" s="163">
        <f>ENERO!T31</f>
        <v>25</v>
      </c>
      <c r="G75" s="164">
        <f>FEBRERO!T31</f>
        <v>0</v>
      </c>
      <c r="H75" s="164">
        <f>MARZO!T31</f>
        <v>0</v>
      </c>
      <c r="I75" s="164">
        <f>ABRIL!T31</f>
        <v>0</v>
      </c>
      <c r="J75" s="164">
        <f>MAYO!T31</f>
        <v>0</v>
      </c>
      <c r="K75" s="164">
        <f>JUNIO!T31</f>
        <v>0</v>
      </c>
      <c r="L75" s="164">
        <f>JULIO!T31</f>
        <v>0</v>
      </c>
      <c r="M75" s="164">
        <f>AGOSTO!T31</f>
        <v>0</v>
      </c>
      <c r="N75" s="164">
        <f>SEPTIEMBRE!T31</f>
        <v>0</v>
      </c>
      <c r="O75" s="164">
        <f>OCTUBRE!T31</f>
        <v>0</v>
      </c>
      <c r="P75" s="164">
        <f>NOVIEMBRE!T31</f>
        <v>0</v>
      </c>
      <c r="Q75" s="165">
        <f>DICIEMBRE!T31</f>
        <v>0</v>
      </c>
      <c r="R75" s="160">
        <f t="shared" si="2"/>
        <v>2.083333333</v>
      </c>
      <c r="S75" s="161">
        <f t="shared" si="3"/>
        <v>25</v>
      </c>
      <c r="T75" s="132"/>
    </row>
    <row r="76" ht="30.0" customHeight="1">
      <c r="C76" s="132"/>
      <c r="D76" s="176" t="str">
        <f>INICIO!K28</f>
        <v>Reparaciones</v>
      </c>
      <c r="E76" s="156"/>
      <c r="F76" s="157">
        <f>ENERO!T32</f>
        <v>0</v>
      </c>
      <c r="G76" s="158">
        <f>FEBRERO!T32</f>
        <v>0</v>
      </c>
      <c r="H76" s="158">
        <f>MARZO!T32</f>
        <v>0</v>
      </c>
      <c r="I76" s="158">
        <f>ABRIL!T32</f>
        <v>0</v>
      </c>
      <c r="J76" s="158">
        <f>MAYO!T32</f>
        <v>0</v>
      </c>
      <c r="K76" s="158">
        <f>JUNIO!T32</f>
        <v>0</v>
      </c>
      <c r="L76" s="158">
        <f>JULIO!T32</f>
        <v>0</v>
      </c>
      <c r="M76" s="158">
        <f>AGOSTO!T32</f>
        <v>0</v>
      </c>
      <c r="N76" s="158">
        <f>SEPTIEMBRE!T32</f>
        <v>0</v>
      </c>
      <c r="O76" s="158">
        <f>OCTUBRE!T32</f>
        <v>0</v>
      </c>
      <c r="P76" s="158">
        <f>NOVIEMBRE!T32</f>
        <v>0</v>
      </c>
      <c r="Q76" s="159">
        <f>DICIEMBRE!T32</f>
        <v>0</v>
      </c>
      <c r="R76" s="160">
        <f t="shared" si="2"/>
        <v>0</v>
      </c>
      <c r="S76" s="161">
        <f t="shared" si="3"/>
        <v>0</v>
      </c>
      <c r="T76" s="132"/>
    </row>
    <row r="77" ht="30.0" customHeight="1">
      <c r="C77" s="132"/>
      <c r="D77" s="177" t="str">
        <f>INICIO!K29</f>
        <v>Salud</v>
      </c>
      <c r="E77" s="156"/>
      <c r="F77" s="163">
        <f>ENERO!T33</f>
        <v>0</v>
      </c>
      <c r="G77" s="164">
        <f>FEBRERO!T33</f>
        <v>0</v>
      </c>
      <c r="H77" s="164">
        <f>MARZO!T33</f>
        <v>0</v>
      </c>
      <c r="I77" s="164">
        <f>ABRIL!T33</f>
        <v>0</v>
      </c>
      <c r="J77" s="164">
        <f>MAYO!T33</f>
        <v>0</v>
      </c>
      <c r="K77" s="164">
        <f>JUNIO!T33</f>
        <v>0</v>
      </c>
      <c r="L77" s="164">
        <f>JULIO!T33</f>
        <v>0</v>
      </c>
      <c r="M77" s="164">
        <f>AGOSTO!T33</f>
        <v>0</v>
      </c>
      <c r="N77" s="164">
        <f>SEPTIEMBRE!T33</f>
        <v>0</v>
      </c>
      <c r="O77" s="164">
        <f>OCTUBRE!T33</f>
        <v>0</v>
      </c>
      <c r="P77" s="164">
        <f>NOVIEMBRE!T33</f>
        <v>0</v>
      </c>
      <c r="Q77" s="165">
        <f>DICIEMBRE!T33</f>
        <v>0</v>
      </c>
      <c r="R77" s="160">
        <f t="shared" si="2"/>
        <v>0</v>
      </c>
      <c r="S77" s="161">
        <f t="shared" si="3"/>
        <v>0</v>
      </c>
      <c r="T77" s="132"/>
    </row>
    <row r="78" ht="30.0" customHeight="1">
      <c r="C78" s="132"/>
      <c r="D78" s="178" t="str">
        <f>INICIO!K30</f>
        <v>Higiene</v>
      </c>
      <c r="E78" s="156"/>
      <c r="F78" s="157">
        <f>ENERO!T34</f>
        <v>0</v>
      </c>
      <c r="G78" s="158">
        <f>FEBRERO!T34</f>
        <v>0</v>
      </c>
      <c r="H78" s="158">
        <f>MARZO!T34</f>
        <v>0</v>
      </c>
      <c r="I78" s="158">
        <f>ABRIL!T34</f>
        <v>0</v>
      </c>
      <c r="J78" s="158">
        <f>MAYO!T34</f>
        <v>0</v>
      </c>
      <c r="K78" s="158">
        <f>JUNIO!T34</f>
        <v>0</v>
      </c>
      <c r="L78" s="158">
        <f>JULIO!T34</f>
        <v>0</v>
      </c>
      <c r="M78" s="158">
        <f>AGOSTO!T34</f>
        <v>0</v>
      </c>
      <c r="N78" s="158">
        <f>SEPTIEMBRE!T34</f>
        <v>0</v>
      </c>
      <c r="O78" s="158">
        <f>OCTUBRE!T34</f>
        <v>0</v>
      </c>
      <c r="P78" s="158">
        <f>NOVIEMBRE!T34</f>
        <v>0</v>
      </c>
      <c r="Q78" s="159">
        <f>DICIEMBRE!T34</f>
        <v>0</v>
      </c>
      <c r="R78" s="160">
        <f t="shared" si="2"/>
        <v>0</v>
      </c>
      <c r="S78" s="161">
        <f t="shared" si="3"/>
        <v>0</v>
      </c>
      <c r="T78" s="132"/>
    </row>
    <row r="79" ht="30.0" customHeight="1">
      <c r="C79" s="132"/>
      <c r="D79" s="179" t="str">
        <f>INICIO!K31</f>
        <v>Cursos/Formación</v>
      </c>
      <c r="E79" s="156"/>
      <c r="F79" s="163">
        <f>ENERO!T35</f>
        <v>0</v>
      </c>
      <c r="G79" s="164">
        <f>FEBRERO!T35</f>
        <v>0</v>
      </c>
      <c r="H79" s="164">
        <f>MARZO!T35</f>
        <v>0</v>
      </c>
      <c r="I79" s="164">
        <f>ABRIL!T35</f>
        <v>0</v>
      </c>
      <c r="J79" s="164">
        <f>MAYO!T35</f>
        <v>0</v>
      </c>
      <c r="K79" s="164">
        <f>JUNIO!T35</f>
        <v>0</v>
      </c>
      <c r="L79" s="164">
        <f>JULIO!T35</f>
        <v>0</v>
      </c>
      <c r="M79" s="164">
        <f>AGOSTO!T35</f>
        <v>0</v>
      </c>
      <c r="N79" s="164">
        <f>SEPTIEMBRE!T35</f>
        <v>0</v>
      </c>
      <c r="O79" s="164">
        <f>OCTUBRE!T35</f>
        <v>0</v>
      </c>
      <c r="P79" s="164">
        <f>NOVIEMBRE!T35</f>
        <v>0</v>
      </c>
      <c r="Q79" s="165">
        <f>DICIEMBRE!T35</f>
        <v>0</v>
      </c>
      <c r="R79" s="160">
        <f t="shared" si="2"/>
        <v>0</v>
      </c>
      <c r="S79" s="161">
        <f t="shared" si="3"/>
        <v>0</v>
      </c>
      <c r="T79" s="132"/>
    </row>
    <row r="80" ht="30.0" customHeight="1">
      <c r="C80" s="132"/>
      <c r="D80" s="180" t="str">
        <f>INICIO!K32</f>
        <v>Mascotas</v>
      </c>
      <c r="E80" s="156"/>
      <c r="F80" s="157">
        <f>ENERO!T36</f>
        <v>0</v>
      </c>
      <c r="G80" s="158">
        <f>FEBRERO!T36</f>
        <v>0</v>
      </c>
      <c r="H80" s="158">
        <f>MARZO!T36</f>
        <v>0</v>
      </c>
      <c r="I80" s="158">
        <f>ABRIL!T36</f>
        <v>0</v>
      </c>
      <c r="J80" s="158">
        <f>MAYO!T36</f>
        <v>0</v>
      </c>
      <c r="K80" s="158">
        <f>JUNIO!T36</f>
        <v>0</v>
      </c>
      <c r="L80" s="158">
        <f>JULIO!T36</f>
        <v>0</v>
      </c>
      <c r="M80" s="158">
        <f>AGOSTO!T36</f>
        <v>0</v>
      </c>
      <c r="N80" s="158">
        <f>SEPTIEMBRE!T36</f>
        <v>0</v>
      </c>
      <c r="O80" s="158">
        <f>OCTUBRE!T36</f>
        <v>0</v>
      </c>
      <c r="P80" s="158">
        <f>NOVIEMBRE!T36</f>
        <v>0</v>
      </c>
      <c r="Q80" s="159">
        <f>DICIEMBRE!T36</f>
        <v>0</v>
      </c>
      <c r="R80" s="160">
        <f t="shared" si="2"/>
        <v>0</v>
      </c>
      <c r="S80" s="161">
        <f t="shared" si="3"/>
        <v>0</v>
      </c>
      <c r="T80" s="132"/>
    </row>
    <row r="81" ht="30.0" customHeight="1">
      <c r="C81" s="132"/>
      <c r="D81" s="181" t="str">
        <f>INICIO!K33</f>
        <v>Familia</v>
      </c>
      <c r="E81" s="156"/>
      <c r="F81" s="163">
        <f>ENERO!T37</f>
        <v>0</v>
      </c>
      <c r="G81" s="164">
        <f>FEBRERO!T37</f>
        <v>0</v>
      </c>
      <c r="H81" s="164">
        <f>MARZO!T37</f>
        <v>0</v>
      </c>
      <c r="I81" s="164">
        <f>ABRIL!T37</f>
        <v>0</v>
      </c>
      <c r="J81" s="164">
        <f>MAYO!T37</f>
        <v>0</v>
      </c>
      <c r="K81" s="164">
        <f>JUNIO!T37</f>
        <v>0</v>
      </c>
      <c r="L81" s="164">
        <f>JULIO!T37</f>
        <v>0</v>
      </c>
      <c r="M81" s="164">
        <f>AGOSTO!T37</f>
        <v>0</v>
      </c>
      <c r="N81" s="164">
        <f>SEPTIEMBRE!T37</f>
        <v>0</v>
      </c>
      <c r="O81" s="164">
        <f>OCTUBRE!T37</f>
        <v>0</v>
      </c>
      <c r="P81" s="164">
        <f>NOVIEMBRE!T37</f>
        <v>0</v>
      </c>
      <c r="Q81" s="165">
        <f>DICIEMBRE!T37</f>
        <v>0</v>
      </c>
      <c r="R81" s="160">
        <f t="shared" si="2"/>
        <v>0</v>
      </c>
      <c r="S81" s="161">
        <f t="shared" si="3"/>
        <v>0</v>
      </c>
      <c r="T81" s="132"/>
    </row>
    <row r="82" ht="30.0" customHeight="1">
      <c r="C82" s="132"/>
      <c r="D82" s="174" t="str">
        <f>INICIO!K34</f>
        <v>Otros</v>
      </c>
      <c r="E82" s="156"/>
      <c r="F82" s="157">
        <f>ENERO!T38</f>
        <v>0</v>
      </c>
      <c r="G82" s="158">
        <f>FEBRERO!T38</f>
        <v>0</v>
      </c>
      <c r="H82" s="158">
        <f>MARZO!T38</f>
        <v>0</v>
      </c>
      <c r="I82" s="158">
        <f>ABRIL!T38</f>
        <v>0</v>
      </c>
      <c r="J82" s="158">
        <f>MAYO!T38</f>
        <v>0</v>
      </c>
      <c r="K82" s="158">
        <f>JUNIO!T38</f>
        <v>0</v>
      </c>
      <c r="L82" s="158">
        <f>JULIO!T38</f>
        <v>0</v>
      </c>
      <c r="M82" s="158">
        <f>AGOSTO!T38</f>
        <v>0</v>
      </c>
      <c r="N82" s="158">
        <f>SEPTIEMBRE!T38</f>
        <v>0</v>
      </c>
      <c r="O82" s="158">
        <f>OCTUBRE!T38</f>
        <v>0</v>
      </c>
      <c r="P82" s="158">
        <f>NOVIEMBRE!T38</f>
        <v>0</v>
      </c>
      <c r="Q82" s="159">
        <f>DICIEMBRE!T38</f>
        <v>0</v>
      </c>
      <c r="R82" s="160">
        <f t="shared" si="2"/>
        <v>0</v>
      </c>
      <c r="S82" s="161">
        <f t="shared" si="3"/>
        <v>0</v>
      </c>
      <c r="T82" s="132"/>
    </row>
    <row r="83" ht="30.0" customHeight="1">
      <c r="C83" s="132"/>
      <c r="D83" s="175" t="str">
        <f>INICIO!K35</f>
        <v>Categoria 1</v>
      </c>
      <c r="E83" s="156"/>
      <c r="F83" s="163">
        <f>ENERO!T39</f>
        <v>0</v>
      </c>
      <c r="G83" s="164">
        <f>FEBRERO!T39</f>
        <v>0</v>
      </c>
      <c r="H83" s="164">
        <f>MARZO!T39</f>
        <v>0</v>
      </c>
      <c r="I83" s="164">
        <f>ABRIL!T39</f>
        <v>0</v>
      </c>
      <c r="J83" s="164">
        <f>MAYO!T39</f>
        <v>0</v>
      </c>
      <c r="K83" s="164">
        <f>JUNIO!T39</f>
        <v>0</v>
      </c>
      <c r="L83" s="164">
        <f>JULIO!T39</f>
        <v>0</v>
      </c>
      <c r="M83" s="164">
        <f>AGOSTO!T39</f>
        <v>0</v>
      </c>
      <c r="N83" s="164">
        <f>SEPTIEMBRE!T39</f>
        <v>0</v>
      </c>
      <c r="O83" s="164">
        <f>OCTUBRE!T39</f>
        <v>0</v>
      </c>
      <c r="P83" s="164">
        <f>NOVIEMBRE!T39</f>
        <v>0</v>
      </c>
      <c r="Q83" s="165">
        <f>DICIEMBRE!T39</f>
        <v>0</v>
      </c>
      <c r="R83" s="160">
        <f t="shared" si="2"/>
        <v>0</v>
      </c>
      <c r="S83" s="161">
        <f t="shared" si="3"/>
        <v>0</v>
      </c>
      <c r="T83" s="132"/>
    </row>
    <row r="84" ht="30.0" customHeight="1">
      <c r="C84" s="132"/>
      <c r="D84" s="182" t="str">
        <f>INICIO!K36</f>
        <v>Categoría 2</v>
      </c>
      <c r="E84" s="156"/>
      <c r="F84" s="157">
        <f>ENERO!T40</f>
        <v>0</v>
      </c>
      <c r="G84" s="158">
        <f>FEBRERO!T40</f>
        <v>0</v>
      </c>
      <c r="H84" s="158">
        <f>MARZO!T40</f>
        <v>0</v>
      </c>
      <c r="I84" s="158">
        <f>ABRIL!T40</f>
        <v>0</v>
      </c>
      <c r="J84" s="158">
        <f>MAYO!T40</f>
        <v>0</v>
      </c>
      <c r="K84" s="158">
        <f>JUNIO!T40</f>
        <v>0</v>
      </c>
      <c r="L84" s="158">
        <f>JULIO!T40</f>
        <v>0</v>
      </c>
      <c r="M84" s="158">
        <f>AGOSTO!T40</f>
        <v>0</v>
      </c>
      <c r="N84" s="158">
        <f>SEPTIEMBRE!T40</f>
        <v>0</v>
      </c>
      <c r="O84" s="158">
        <f>OCTUBRE!T40</f>
        <v>0</v>
      </c>
      <c r="P84" s="158">
        <f>NOVIEMBRE!T40</f>
        <v>0</v>
      </c>
      <c r="Q84" s="159">
        <f>DICIEMBRE!T40</f>
        <v>0</v>
      </c>
      <c r="R84" s="160">
        <f t="shared" si="2"/>
        <v>0</v>
      </c>
      <c r="S84" s="161">
        <f t="shared" si="3"/>
        <v>0</v>
      </c>
      <c r="T84" s="132"/>
    </row>
    <row r="85" ht="30.0" customHeight="1">
      <c r="C85" s="132"/>
      <c r="D85" s="167" t="str">
        <f>INICIO!K37</f>
        <v>Categoría 3</v>
      </c>
      <c r="E85" s="156"/>
      <c r="F85" s="163">
        <f>ENERO!T41</f>
        <v>0</v>
      </c>
      <c r="G85" s="164">
        <f>FEBRERO!T41</f>
        <v>0</v>
      </c>
      <c r="H85" s="164">
        <f>MARZO!T41</f>
        <v>0</v>
      </c>
      <c r="I85" s="164">
        <f>ABRIL!T41</f>
        <v>0</v>
      </c>
      <c r="J85" s="164">
        <f>MAYO!T41</f>
        <v>0</v>
      </c>
      <c r="K85" s="164">
        <f>JUNIO!T41</f>
        <v>0</v>
      </c>
      <c r="L85" s="164">
        <f>JULIO!T41</f>
        <v>0</v>
      </c>
      <c r="M85" s="164">
        <f>AGOSTO!T41</f>
        <v>0</v>
      </c>
      <c r="N85" s="164">
        <f>SEPTIEMBRE!T41</f>
        <v>0</v>
      </c>
      <c r="O85" s="164">
        <f>OCTUBRE!T41</f>
        <v>0</v>
      </c>
      <c r="P85" s="164">
        <f>NOVIEMBRE!T41</f>
        <v>0</v>
      </c>
      <c r="Q85" s="165">
        <f>DICIEMBRE!T41</f>
        <v>0</v>
      </c>
      <c r="R85" s="160">
        <f t="shared" si="2"/>
        <v>0</v>
      </c>
      <c r="S85" s="161">
        <f t="shared" si="3"/>
        <v>0</v>
      </c>
      <c r="T85" s="132"/>
    </row>
    <row r="86" ht="30.0" customHeight="1">
      <c r="C86" s="132"/>
      <c r="D86" s="171" t="str">
        <f>INICIO!K38</f>
        <v>Categoría 4</v>
      </c>
      <c r="E86" s="156"/>
      <c r="F86" s="157">
        <f>ENERO!T42</f>
        <v>0</v>
      </c>
      <c r="G86" s="158">
        <f>FEBRERO!T42</f>
        <v>0</v>
      </c>
      <c r="H86" s="158">
        <f>MARZO!T42</f>
        <v>0</v>
      </c>
      <c r="I86" s="158">
        <f>ABRIL!T42</f>
        <v>0</v>
      </c>
      <c r="J86" s="158">
        <f>MAYO!T42</f>
        <v>0</v>
      </c>
      <c r="K86" s="158">
        <f>JUNIO!T42</f>
        <v>0</v>
      </c>
      <c r="L86" s="158">
        <f>JULIO!T42</f>
        <v>0</v>
      </c>
      <c r="M86" s="158">
        <f>AGOSTO!T42</f>
        <v>0</v>
      </c>
      <c r="N86" s="158">
        <f>SEPTIEMBRE!T42</f>
        <v>0</v>
      </c>
      <c r="O86" s="158">
        <f>OCTUBRE!T42</f>
        <v>0</v>
      </c>
      <c r="P86" s="158">
        <f>NOVIEMBRE!T42</f>
        <v>0</v>
      </c>
      <c r="Q86" s="159">
        <f>DICIEMBRE!T42</f>
        <v>0</v>
      </c>
      <c r="R86" s="160">
        <f t="shared" si="2"/>
        <v>0</v>
      </c>
      <c r="S86" s="161">
        <f t="shared" si="3"/>
        <v>0</v>
      </c>
      <c r="T86" s="132"/>
    </row>
    <row r="87" ht="30.0" customHeight="1">
      <c r="C87" s="132"/>
      <c r="D87" s="175" t="str">
        <f>INICIO!K39</f>
        <v>Categoría 5</v>
      </c>
      <c r="E87" s="156"/>
      <c r="F87" s="163">
        <f>ENERO!T43</f>
        <v>0</v>
      </c>
      <c r="G87" s="164">
        <f>FEBRERO!T43</f>
        <v>0</v>
      </c>
      <c r="H87" s="164">
        <f>MARZO!T43</f>
        <v>0</v>
      </c>
      <c r="I87" s="164">
        <f>ABRIL!T43</f>
        <v>0</v>
      </c>
      <c r="J87" s="164">
        <f>MAYO!T43</f>
        <v>0</v>
      </c>
      <c r="K87" s="164">
        <f>JUNIO!T43</f>
        <v>0</v>
      </c>
      <c r="L87" s="164">
        <f>JULIO!T43</f>
        <v>0</v>
      </c>
      <c r="M87" s="164">
        <f>AGOSTO!T43</f>
        <v>0</v>
      </c>
      <c r="N87" s="164">
        <f>SEPTIEMBRE!T43</f>
        <v>0</v>
      </c>
      <c r="O87" s="164">
        <f>OCTUBRE!T43</f>
        <v>0</v>
      </c>
      <c r="P87" s="164">
        <f>NOVIEMBRE!T43</f>
        <v>0</v>
      </c>
      <c r="Q87" s="165">
        <f>DICIEMBRE!T43</f>
        <v>0</v>
      </c>
      <c r="R87" s="160">
        <f t="shared" si="2"/>
        <v>0</v>
      </c>
      <c r="S87" s="161">
        <f t="shared" si="3"/>
        <v>0</v>
      </c>
      <c r="T87" s="132"/>
    </row>
    <row r="88" ht="30.0" customHeight="1">
      <c r="C88" s="132"/>
      <c r="D88" s="183" t="str">
        <f>INICIO!K40</f>
        <v>Categoría 6</v>
      </c>
      <c r="E88" s="184"/>
      <c r="F88" s="185">
        <f>ENERO!T44</f>
        <v>0</v>
      </c>
      <c r="G88" s="186">
        <f>FEBRERO!T44</f>
        <v>0</v>
      </c>
      <c r="H88" s="186">
        <f>MARZO!T44</f>
        <v>0</v>
      </c>
      <c r="I88" s="186">
        <f>ABRIL!T44</f>
        <v>0</v>
      </c>
      <c r="J88" s="186">
        <f>MAYO!T44</f>
        <v>0</v>
      </c>
      <c r="K88" s="186">
        <f>JUNIO!T44</f>
        <v>0</v>
      </c>
      <c r="L88" s="186">
        <f>JULIO!T44</f>
        <v>0</v>
      </c>
      <c r="M88" s="186">
        <f>AGOSTO!T44</f>
        <v>0</v>
      </c>
      <c r="N88" s="186">
        <f>SEPTIEMBRE!T44</f>
        <v>0</v>
      </c>
      <c r="O88" s="186">
        <f>OCTUBRE!T44</f>
        <v>0</v>
      </c>
      <c r="P88" s="186">
        <f>NOVIEMBRE!T44</f>
        <v>0</v>
      </c>
      <c r="Q88" s="187">
        <f>DICIEMBRE!T44</f>
        <v>0</v>
      </c>
      <c r="R88" s="188">
        <f t="shared" si="2"/>
        <v>0</v>
      </c>
      <c r="S88" s="189">
        <f t="shared" si="3"/>
        <v>0</v>
      </c>
      <c r="T88" s="132"/>
    </row>
    <row r="89" ht="15.75" customHeight="1"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</row>
    <row r="90" ht="15.75" customHeight="1"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</row>
    <row r="91" ht="15.75" customHeight="1"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</row>
    <row r="92" ht="15.75" customHeight="1"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</row>
    <row r="93" ht="15.75" customHeight="1"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</row>
    <row r="94" ht="15.75" customHeight="1"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</row>
    <row r="95" ht="15.75" customHeight="1"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</row>
    <row r="96" ht="15.75" customHeight="1"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</row>
    <row r="97" ht="15.75" customHeight="1"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</row>
    <row r="98" ht="15.75" customHeight="1"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</row>
    <row r="99" ht="15.75" customHeight="1"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</row>
    <row r="100" ht="15.75" customHeight="1"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</row>
    <row r="101" ht="15.75" customHeight="1"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</row>
    <row r="102" ht="15.75" customHeight="1"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</row>
    <row r="103" ht="15.75" customHeight="1"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</row>
    <row r="104" ht="15.75" customHeight="1"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</row>
    <row r="105" ht="15.75" customHeight="1"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</row>
    <row r="106" ht="15.75" customHeight="1">
      <c r="C106" s="132"/>
      <c r="D106" s="132"/>
      <c r="E106" s="132"/>
      <c r="F106" s="132"/>
      <c r="G106" s="132"/>
      <c r="H106" s="132"/>
      <c r="I106" s="132"/>
      <c r="J106" s="132"/>
      <c r="K106" s="132"/>
      <c r="L106" s="132"/>
      <c r="M106" s="132"/>
      <c r="N106" s="132"/>
      <c r="O106" s="132"/>
      <c r="P106" s="132"/>
      <c r="Q106" s="132"/>
      <c r="R106" s="132"/>
      <c r="S106" s="132"/>
      <c r="T106" s="132"/>
    </row>
    <row r="107" ht="15.75" customHeight="1">
      <c r="C107" s="132"/>
      <c r="D107" s="132"/>
      <c r="E107" s="132"/>
      <c r="F107" s="132"/>
      <c r="G107" s="132"/>
      <c r="H107" s="132"/>
      <c r="I107" s="132"/>
      <c r="J107" s="132"/>
      <c r="K107" s="132"/>
      <c r="L107" s="132"/>
      <c r="M107" s="132"/>
      <c r="N107" s="132"/>
      <c r="O107" s="132"/>
      <c r="P107" s="132"/>
      <c r="Q107" s="132"/>
      <c r="R107" s="132"/>
      <c r="S107" s="132"/>
      <c r="T107" s="132"/>
    </row>
    <row r="108" ht="15.75" customHeight="1">
      <c r="C108" s="132"/>
      <c r="D108" s="132"/>
      <c r="E108" s="132"/>
      <c r="F108" s="132"/>
      <c r="G108" s="132"/>
      <c r="H108" s="132"/>
      <c r="I108" s="132"/>
      <c r="J108" s="132"/>
      <c r="K108" s="132"/>
      <c r="L108" s="132"/>
      <c r="M108" s="132"/>
      <c r="N108" s="132"/>
      <c r="O108" s="132"/>
      <c r="P108" s="132"/>
      <c r="Q108" s="132"/>
      <c r="R108" s="132"/>
      <c r="S108" s="132"/>
      <c r="T108" s="132"/>
    </row>
    <row r="109" ht="15.75" customHeight="1">
      <c r="C109" s="132"/>
      <c r="D109" s="132"/>
      <c r="E109" s="132"/>
      <c r="F109" s="132"/>
      <c r="G109" s="132"/>
      <c r="H109" s="132"/>
      <c r="I109" s="132"/>
      <c r="J109" s="132"/>
      <c r="K109" s="132"/>
      <c r="L109" s="132"/>
      <c r="M109" s="132"/>
      <c r="N109" s="132"/>
      <c r="O109" s="132"/>
      <c r="P109" s="132"/>
      <c r="Q109" s="132"/>
      <c r="R109" s="132"/>
      <c r="S109" s="132"/>
      <c r="T109" s="132"/>
    </row>
    <row r="110" ht="15.75" customHeight="1">
      <c r="C110" s="132"/>
      <c r="D110" s="132"/>
      <c r="E110" s="132"/>
      <c r="F110" s="132"/>
      <c r="G110" s="132"/>
      <c r="H110" s="132"/>
      <c r="I110" s="132"/>
      <c r="J110" s="132"/>
      <c r="K110" s="132"/>
      <c r="L110" s="132"/>
      <c r="M110" s="132"/>
      <c r="N110" s="132"/>
      <c r="O110" s="132"/>
      <c r="P110" s="132"/>
      <c r="Q110" s="132"/>
      <c r="R110" s="132"/>
      <c r="S110" s="132"/>
      <c r="T110" s="132"/>
    </row>
    <row r="111" ht="15.75" customHeight="1">
      <c r="C111" s="132"/>
      <c r="D111" s="132"/>
      <c r="E111" s="132"/>
      <c r="F111" s="132"/>
      <c r="G111" s="132"/>
      <c r="H111" s="132"/>
      <c r="I111" s="132"/>
      <c r="J111" s="132"/>
      <c r="K111" s="132"/>
      <c r="L111" s="132"/>
      <c r="M111" s="132"/>
      <c r="N111" s="132"/>
      <c r="O111" s="132"/>
      <c r="P111" s="132"/>
      <c r="Q111" s="132"/>
      <c r="R111" s="132"/>
      <c r="S111" s="132"/>
      <c r="T111" s="132"/>
    </row>
    <row r="112" ht="15.75" customHeight="1">
      <c r="C112" s="132"/>
      <c r="D112" s="132"/>
      <c r="E112" s="132"/>
      <c r="F112" s="132"/>
      <c r="G112" s="132"/>
      <c r="H112" s="132"/>
      <c r="I112" s="132"/>
      <c r="J112" s="132"/>
      <c r="K112" s="132"/>
      <c r="L112" s="132"/>
      <c r="M112" s="132"/>
      <c r="N112" s="132"/>
      <c r="O112" s="132"/>
      <c r="P112" s="132"/>
      <c r="Q112" s="132"/>
      <c r="R112" s="132"/>
      <c r="S112" s="132"/>
      <c r="T112" s="132"/>
    </row>
    <row r="113" ht="15.75" customHeight="1">
      <c r="C113" s="132"/>
      <c r="D113" s="132"/>
      <c r="E113" s="132"/>
      <c r="F113" s="132"/>
      <c r="G113" s="132"/>
      <c r="H113" s="132"/>
      <c r="I113" s="132"/>
      <c r="J113" s="132"/>
      <c r="K113" s="132"/>
      <c r="L113" s="132"/>
      <c r="M113" s="132"/>
      <c r="N113" s="132"/>
      <c r="O113" s="132"/>
      <c r="P113" s="132"/>
      <c r="Q113" s="132"/>
      <c r="R113" s="132"/>
      <c r="S113" s="132"/>
      <c r="T113" s="132"/>
    </row>
    <row r="114" ht="15.75" customHeight="1"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</row>
    <row r="115" ht="15.75" customHeight="1">
      <c r="C115" s="132"/>
      <c r="D115" s="132"/>
      <c r="E115" s="132"/>
      <c r="F115" s="132"/>
      <c r="G115" s="132"/>
      <c r="H115" s="132"/>
      <c r="I115" s="132"/>
      <c r="J115" s="132"/>
      <c r="K115" s="132"/>
      <c r="L115" s="132"/>
      <c r="M115" s="132"/>
      <c r="N115" s="132"/>
      <c r="O115" s="132"/>
      <c r="P115" s="132"/>
      <c r="Q115" s="132"/>
      <c r="R115" s="132"/>
      <c r="S115" s="132"/>
      <c r="T115" s="132"/>
    </row>
    <row r="116" ht="15.75" customHeight="1">
      <c r="C116" s="132"/>
      <c r="D116" s="132"/>
      <c r="E116" s="190" t="s">
        <v>61</v>
      </c>
      <c r="K116" s="132"/>
      <c r="L116" s="132"/>
      <c r="M116" s="132"/>
      <c r="N116" s="132"/>
      <c r="O116" s="132"/>
      <c r="P116" s="132"/>
      <c r="Q116" s="132"/>
      <c r="R116" s="132"/>
      <c r="S116" s="132"/>
      <c r="T116" s="132"/>
    </row>
    <row r="117" ht="15.75" customHeight="1">
      <c r="C117" s="132"/>
      <c r="D117" s="132"/>
      <c r="E117" s="191"/>
      <c r="F117" s="191"/>
      <c r="G117" s="191"/>
      <c r="H117" s="191"/>
      <c r="I117" s="191"/>
      <c r="J117" s="191"/>
      <c r="K117" s="132"/>
      <c r="L117" s="132"/>
      <c r="M117" s="132"/>
      <c r="N117" s="132"/>
      <c r="O117" s="132"/>
      <c r="P117" s="132"/>
      <c r="Q117" s="132"/>
      <c r="R117" s="132"/>
      <c r="S117" s="132"/>
      <c r="T117" s="132"/>
    </row>
    <row r="118" ht="15.75" customHeight="1">
      <c r="C118" s="132"/>
      <c r="D118" s="132"/>
      <c r="E118" s="132"/>
      <c r="F118" s="132"/>
      <c r="G118" s="132"/>
      <c r="H118" s="132"/>
      <c r="I118" s="132"/>
      <c r="J118" s="132"/>
      <c r="K118" s="132"/>
      <c r="L118" s="132"/>
      <c r="M118" s="132"/>
      <c r="N118" s="132"/>
      <c r="O118" s="132"/>
      <c r="P118" s="132"/>
      <c r="Q118" s="132"/>
      <c r="R118" s="132"/>
      <c r="S118" s="132"/>
      <c r="T118" s="132"/>
    </row>
    <row r="119" ht="15.75" customHeight="1">
      <c r="C119" s="132"/>
      <c r="D119" s="132"/>
      <c r="E119" s="132"/>
      <c r="F119" s="132"/>
      <c r="G119" s="132"/>
      <c r="H119" s="132"/>
      <c r="I119" s="132"/>
      <c r="J119" s="132"/>
      <c r="K119" s="132"/>
      <c r="L119" s="132"/>
      <c r="M119" s="132"/>
      <c r="N119" s="132"/>
      <c r="O119" s="132"/>
      <c r="P119" s="132"/>
      <c r="Q119" s="132"/>
      <c r="R119" s="132"/>
      <c r="S119" s="132"/>
      <c r="T119" s="132"/>
    </row>
    <row r="120" ht="15.75" customHeight="1">
      <c r="C120" s="132"/>
      <c r="D120" s="132"/>
      <c r="E120" s="132"/>
      <c r="F120" s="132"/>
      <c r="G120" s="132"/>
      <c r="H120" s="132"/>
      <c r="I120" s="132"/>
      <c r="J120" s="132"/>
      <c r="K120" s="132"/>
      <c r="L120" s="132"/>
      <c r="M120" s="132"/>
      <c r="N120" s="132"/>
      <c r="O120" s="132"/>
      <c r="P120" s="132"/>
      <c r="Q120" s="132"/>
      <c r="R120" s="132"/>
      <c r="S120" s="132"/>
      <c r="T120" s="132"/>
    </row>
    <row r="121" ht="15.75" customHeight="1">
      <c r="C121" s="132"/>
      <c r="D121" s="132"/>
      <c r="E121" s="132"/>
      <c r="F121" s="132"/>
      <c r="G121" s="132"/>
      <c r="H121" s="132"/>
      <c r="I121" s="132"/>
      <c r="J121" s="132"/>
      <c r="K121" s="132"/>
      <c r="L121" s="132"/>
      <c r="M121" s="132"/>
      <c r="N121" s="132"/>
      <c r="O121" s="132"/>
      <c r="P121" s="132"/>
      <c r="Q121" s="132"/>
      <c r="R121" s="132"/>
      <c r="S121" s="132"/>
      <c r="T121" s="132"/>
    </row>
    <row r="122" ht="15.75" customHeight="1">
      <c r="C122" s="132"/>
      <c r="D122" s="132"/>
      <c r="E122" s="132"/>
      <c r="F122" s="132"/>
      <c r="G122" s="132"/>
      <c r="H122" s="132"/>
      <c r="I122" s="132"/>
      <c r="J122" s="132"/>
      <c r="K122" s="132"/>
      <c r="L122" s="132"/>
      <c r="M122" s="132"/>
      <c r="N122" s="132"/>
      <c r="O122" s="132"/>
      <c r="P122" s="132"/>
      <c r="Q122" s="132"/>
      <c r="R122" s="132"/>
      <c r="S122" s="132"/>
      <c r="T122" s="132"/>
    </row>
    <row r="123" ht="15.75" customHeight="1">
      <c r="C123" s="132"/>
      <c r="D123" s="132"/>
      <c r="E123" s="132"/>
      <c r="F123" s="132"/>
      <c r="G123" s="132"/>
      <c r="H123" s="132"/>
      <c r="I123" s="132"/>
      <c r="J123" s="132"/>
      <c r="K123" s="132"/>
      <c r="L123" s="132"/>
      <c r="M123" s="132"/>
      <c r="N123" s="132"/>
      <c r="O123" s="132"/>
      <c r="P123" s="132"/>
      <c r="Q123" s="132"/>
      <c r="R123" s="132"/>
      <c r="S123" s="132"/>
      <c r="T123" s="132"/>
    </row>
    <row r="124" ht="15.75" customHeight="1">
      <c r="C124" s="132"/>
      <c r="D124" s="132"/>
      <c r="E124" s="132"/>
      <c r="F124" s="132"/>
      <c r="G124" s="132"/>
      <c r="H124" s="132"/>
      <c r="I124" s="132"/>
      <c r="J124" s="132"/>
      <c r="K124" s="132"/>
      <c r="L124" s="132"/>
      <c r="M124" s="132"/>
      <c r="N124" s="132"/>
      <c r="O124" s="132"/>
      <c r="P124" s="132"/>
      <c r="Q124" s="132"/>
      <c r="R124" s="132"/>
      <c r="S124" s="132"/>
      <c r="T124" s="132"/>
    </row>
    <row r="125" ht="15.75" customHeight="1">
      <c r="C125" s="132"/>
      <c r="D125" s="132"/>
      <c r="E125" s="132"/>
      <c r="F125" s="132"/>
      <c r="G125" s="132"/>
      <c r="H125" s="132"/>
      <c r="I125" s="132"/>
      <c r="J125" s="132"/>
      <c r="K125" s="132"/>
      <c r="L125" s="132"/>
      <c r="M125" s="132"/>
      <c r="N125" s="132"/>
      <c r="O125" s="132"/>
      <c r="P125" s="132"/>
      <c r="Q125" s="132"/>
      <c r="R125" s="132"/>
      <c r="S125" s="132"/>
      <c r="T125" s="132"/>
    </row>
    <row r="126" ht="15.75" customHeight="1">
      <c r="C126" s="132"/>
      <c r="D126" s="132"/>
      <c r="E126" s="132"/>
      <c r="F126" s="132"/>
      <c r="G126" s="132"/>
      <c r="H126" s="132"/>
      <c r="I126" s="132"/>
      <c r="J126" s="132"/>
      <c r="K126" s="132"/>
      <c r="L126" s="132"/>
      <c r="M126" s="132"/>
      <c r="N126" s="132"/>
      <c r="O126" s="132"/>
      <c r="P126" s="132"/>
      <c r="Q126" s="132"/>
      <c r="R126" s="132"/>
      <c r="S126" s="132"/>
      <c r="T126" s="132"/>
    </row>
    <row r="127" ht="15.75" customHeight="1">
      <c r="C127" s="132"/>
      <c r="D127" s="132"/>
      <c r="E127" s="132"/>
      <c r="F127" s="132"/>
      <c r="G127" s="132"/>
      <c r="H127" s="132"/>
      <c r="I127" s="132"/>
      <c r="J127" s="132"/>
      <c r="K127" s="132"/>
      <c r="L127" s="132"/>
      <c r="M127" s="132"/>
      <c r="N127" s="132"/>
      <c r="O127" s="132"/>
      <c r="P127" s="132"/>
      <c r="Q127" s="132"/>
      <c r="R127" s="132"/>
      <c r="S127" s="132"/>
      <c r="T127" s="132"/>
    </row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36">
    <mergeCell ref="L13:L14"/>
    <mergeCell ref="M13:M14"/>
    <mergeCell ref="N13:N14"/>
    <mergeCell ref="O13:O14"/>
    <mergeCell ref="P13:P14"/>
    <mergeCell ref="Q13:Q14"/>
    <mergeCell ref="R13:R14"/>
    <mergeCell ref="S13:S14"/>
    <mergeCell ref="D13:E14"/>
    <mergeCell ref="F13:F14"/>
    <mergeCell ref="G13:G14"/>
    <mergeCell ref="H13:H14"/>
    <mergeCell ref="I13:I14"/>
    <mergeCell ref="J13:J14"/>
    <mergeCell ref="K13:K14"/>
    <mergeCell ref="L15:L16"/>
    <mergeCell ref="M15:M16"/>
    <mergeCell ref="N15:N16"/>
    <mergeCell ref="O15:O16"/>
    <mergeCell ref="P15:P16"/>
    <mergeCell ref="Q15:Q16"/>
    <mergeCell ref="R15:R16"/>
    <mergeCell ref="S15:S16"/>
    <mergeCell ref="D15:E16"/>
    <mergeCell ref="F15:F16"/>
    <mergeCell ref="G15:G16"/>
    <mergeCell ref="H15:H16"/>
    <mergeCell ref="I15:I16"/>
    <mergeCell ref="J15:J16"/>
    <mergeCell ref="K15:K16"/>
    <mergeCell ref="L17:L18"/>
    <mergeCell ref="M17:M18"/>
    <mergeCell ref="N17:N18"/>
    <mergeCell ref="O17:O18"/>
    <mergeCell ref="P17:P18"/>
    <mergeCell ref="Q17:Q18"/>
    <mergeCell ref="R17:R18"/>
    <mergeCell ref="S17:S18"/>
    <mergeCell ref="D17:E18"/>
    <mergeCell ref="F17:F18"/>
    <mergeCell ref="G17:G18"/>
    <mergeCell ref="H17:H18"/>
    <mergeCell ref="I17:I18"/>
    <mergeCell ref="J17:J18"/>
    <mergeCell ref="K17:K18"/>
    <mergeCell ref="L19:L20"/>
    <mergeCell ref="M19:M20"/>
    <mergeCell ref="N19:N20"/>
    <mergeCell ref="O19:O20"/>
    <mergeCell ref="P19:P20"/>
    <mergeCell ref="Q19:Q20"/>
    <mergeCell ref="R19:R20"/>
    <mergeCell ref="S19:S20"/>
    <mergeCell ref="D19:E20"/>
    <mergeCell ref="F19:F20"/>
    <mergeCell ref="G19:G20"/>
    <mergeCell ref="H19:H20"/>
    <mergeCell ref="I19:I20"/>
    <mergeCell ref="J19:J20"/>
    <mergeCell ref="K19:K20"/>
    <mergeCell ref="L59:L60"/>
    <mergeCell ref="M59:M60"/>
    <mergeCell ref="N59:N60"/>
    <mergeCell ref="O59:O60"/>
    <mergeCell ref="P59:P60"/>
    <mergeCell ref="Q59:Q60"/>
    <mergeCell ref="R59:R60"/>
    <mergeCell ref="S59:S60"/>
    <mergeCell ref="D59:E60"/>
    <mergeCell ref="F59:F60"/>
    <mergeCell ref="G59:G60"/>
    <mergeCell ref="H59:H60"/>
    <mergeCell ref="I59:I60"/>
    <mergeCell ref="J59:J60"/>
    <mergeCell ref="K59:K60"/>
    <mergeCell ref="D68:E68"/>
    <mergeCell ref="D69:E69"/>
    <mergeCell ref="D70:E70"/>
    <mergeCell ref="D71:E71"/>
    <mergeCell ref="D72:E72"/>
    <mergeCell ref="D73:E73"/>
    <mergeCell ref="D74:E74"/>
    <mergeCell ref="D82:E82"/>
    <mergeCell ref="D83:E83"/>
    <mergeCell ref="D84:E84"/>
    <mergeCell ref="D85:E85"/>
    <mergeCell ref="D86:E86"/>
    <mergeCell ref="D87:E87"/>
    <mergeCell ref="D88:E88"/>
    <mergeCell ref="E116:J117"/>
    <mergeCell ref="D75:E75"/>
    <mergeCell ref="D76:E76"/>
    <mergeCell ref="D77:E77"/>
    <mergeCell ref="D78:E78"/>
    <mergeCell ref="D79:E79"/>
    <mergeCell ref="D80:E80"/>
    <mergeCell ref="D81:E81"/>
    <mergeCell ref="J9:J10"/>
    <mergeCell ref="K9:K10"/>
    <mergeCell ref="L9:L10"/>
    <mergeCell ref="M9:M10"/>
    <mergeCell ref="N9:N10"/>
    <mergeCell ref="O9:O10"/>
    <mergeCell ref="P9:P10"/>
    <mergeCell ref="Q9:Q10"/>
    <mergeCell ref="R9:R10"/>
    <mergeCell ref="S9:S10"/>
    <mergeCell ref="H1:O4"/>
    <mergeCell ref="J5:M6"/>
    <mergeCell ref="D9:E10"/>
    <mergeCell ref="F9:F10"/>
    <mergeCell ref="G9:G10"/>
    <mergeCell ref="H9:H10"/>
    <mergeCell ref="I9:I10"/>
    <mergeCell ref="L11:L12"/>
    <mergeCell ref="M11:M12"/>
    <mergeCell ref="N11:N12"/>
    <mergeCell ref="O11:O12"/>
    <mergeCell ref="P11:P12"/>
    <mergeCell ref="Q11:Q12"/>
    <mergeCell ref="R11:R12"/>
    <mergeCell ref="S11:S12"/>
    <mergeCell ref="D11:E12"/>
    <mergeCell ref="F11:F12"/>
    <mergeCell ref="G11:G12"/>
    <mergeCell ref="H11:H12"/>
    <mergeCell ref="I11:I12"/>
    <mergeCell ref="J11:J12"/>
    <mergeCell ref="K11:K12"/>
    <mergeCell ref="D61:E61"/>
    <mergeCell ref="D62:E62"/>
    <mergeCell ref="D63:E63"/>
    <mergeCell ref="D64:E64"/>
    <mergeCell ref="D65:E65"/>
    <mergeCell ref="D66:E66"/>
    <mergeCell ref="D67:E67"/>
  </mergeCells>
  <printOptions gridLines="1" horizontalCentered="1"/>
  <pageMargins bottom="0.75" footer="0.0" header="0.0" left="0.7" right="0.7" top="0.75"/>
  <pageSetup fitToWidth="0" paperSize="9" cellComments="atEnd" orientation="portrait" pageOrder="overThenDown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6B8AF"/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7" max="7" width="14.75"/>
    <col customWidth="1" min="8" max="8" width="13.13"/>
    <col customWidth="1" min="12" max="12" width="13.38"/>
    <col customWidth="1" min="13" max="13" width="13.13"/>
    <col customWidth="1" min="14" max="14" width="16.63"/>
    <col customWidth="1" min="16" max="16" width="9.38"/>
    <col customWidth="1" min="23" max="23" width="12.13"/>
  </cols>
  <sheetData>
    <row r="1" ht="15.75" customHeight="1">
      <c r="A1" s="192"/>
      <c r="B1" s="192"/>
      <c r="C1" s="192"/>
      <c r="D1" s="192"/>
      <c r="E1" s="192"/>
      <c r="G1" s="193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4"/>
      <c r="AC1" s="194"/>
      <c r="AD1" s="194"/>
    </row>
    <row r="2" ht="15.75" customHeight="1">
      <c r="A2" s="192"/>
      <c r="B2" s="192"/>
      <c r="C2" s="192"/>
      <c r="D2" s="195" t="s">
        <v>62</v>
      </c>
      <c r="G2" s="193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4"/>
      <c r="AC2" s="194"/>
      <c r="AD2" s="194"/>
    </row>
    <row r="3" ht="15.75" customHeight="1">
      <c r="A3" s="192"/>
      <c r="B3" s="192"/>
      <c r="C3" s="192"/>
      <c r="D3" s="196" t="str">
        <f t="array" ref="D3">CONCATENATE(IF(COUNTIF(H17:H23,TRUE)&gt;COUNTA(D17:G23),COUNTA(D17:G23),COUNTIFS(H17:H23,TRUE,D17:D23,"*?")),"/",COUNTA(D17:G23))</f>
        <v>1/3</v>
      </c>
      <c r="E3" s="197"/>
      <c r="G3" s="198" t="s">
        <v>63</v>
      </c>
      <c r="H3" s="22"/>
      <c r="I3" s="22"/>
      <c r="J3" s="22"/>
      <c r="K3" s="22"/>
      <c r="L3" s="156"/>
      <c r="M3" s="192"/>
      <c r="N3" s="199" t="s">
        <v>40</v>
      </c>
      <c r="O3" s="70"/>
      <c r="P3" s="70"/>
      <c r="Q3" s="77"/>
      <c r="Y3" s="192"/>
      <c r="Z3" s="200"/>
      <c r="AA3" s="200"/>
      <c r="AB3" s="194"/>
      <c r="AC3" s="194"/>
      <c r="AD3" s="194"/>
    </row>
    <row r="4" ht="15.75" customHeight="1">
      <c r="A4" s="192"/>
      <c r="B4" s="192"/>
      <c r="C4" s="192"/>
      <c r="D4" s="201"/>
      <c r="G4" s="202"/>
      <c r="H4" s="203"/>
      <c r="I4" s="203"/>
      <c r="J4" s="203"/>
      <c r="K4" s="203"/>
      <c r="L4" s="203"/>
      <c r="M4" s="203"/>
      <c r="N4" s="114"/>
      <c r="Q4" s="204"/>
      <c r="S4" s="205" t="s">
        <v>64</v>
      </c>
      <c r="T4" s="22"/>
      <c r="U4" s="22"/>
      <c r="V4" s="22"/>
      <c r="W4" s="22"/>
      <c r="X4" s="156"/>
      <c r="Y4" s="192"/>
      <c r="Z4" s="206"/>
      <c r="AB4" s="203"/>
      <c r="AC4" s="203"/>
      <c r="AD4" s="192"/>
    </row>
    <row r="5" ht="15.75" customHeight="1">
      <c r="A5" s="192"/>
      <c r="B5" s="192"/>
      <c r="C5" s="207"/>
      <c r="D5" s="208">
        <f>COUNTA(D17:G23)</f>
        <v>3</v>
      </c>
      <c r="E5" s="208"/>
      <c r="G5" s="209" t="s">
        <v>54</v>
      </c>
      <c r="H5" s="210">
        <f>G40</f>
        <v>1912</v>
      </c>
      <c r="I5" s="211"/>
      <c r="J5" s="211"/>
      <c r="K5" s="212"/>
      <c r="L5" s="213"/>
      <c r="M5" s="203"/>
      <c r="N5" s="214">
        <f>INICIO!G21</f>
        <v>2025</v>
      </c>
      <c r="O5" s="68"/>
      <c r="P5" s="68"/>
      <c r="Q5" s="127"/>
      <c r="Z5" s="206"/>
      <c r="AA5" s="206"/>
      <c r="AB5" s="203"/>
      <c r="AC5" s="203"/>
      <c r="AD5" s="203"/>
    </row>
    <row r="6" ht="15.75" customHeight="1">
      <c r="A6" s="192"/>
      <c r="B6" s="192"/>
      <c r="C6" s="207"/>
      <c r="D6" s="215">
        <f t="array" ref="D6">IF(COUNTIF(H17:H23,TRUE)&gt;COUNTA(D17:G23),COUNTA(D17:G23),COUNTIFS(H17:H23,TRUE,D17:D23,"*?"))</f>
        <v>1</v>
      </c>
      <c r="E6" s="216">
        <f>D5-D6</f>
        <v>2</v>
      </c>
      <c r="G6" s="217" t="s">
        <v>65</v>
      </c>
      <c r="H6" s="218">
        <f>M45</f>
        <v>739.8</v>
      </c>
      <c r="I6" s="218">
        <f>T45</f>
        <v>140.3</v>
      </c>
      <c r="J6" s="218">
        <f>G54</f>
        <v>250</v>
      </c>
      <c r="K6" s="218">
        <f>G55</f>
        <v>150</v>
      </c>
      <c r="L6" s="219">
        <f>SUM(H6:K6)</f>
        <v>1280.1</v>
      </c>
      <c r="M6" s="203"/>
      <c r="N6" s="220" t="s">
        <v>66</v>
      </c>
      <c r="O6" s="221"/>
      <c r="P6" s="222">
        <v>45292.0</v>
      </c>
      <c r="Q6" s="223"/>
      <c r="S6" s="224" t="s">
        <v>54</v>
      </c>
      <c r="T6" s="225"/>
      <c r="U6" s="226" t="s">
        <v>65</v>
      </c>
      <c r="V6" s="225"/>
      <c r="W6" s="227" t="s">
        <v>67</v>
      </c>
      <c r="X6" s="225"/>
      <c r="Z6" s="206"/>
      <c r="AA6" s="228" t="s">
        <v>68</v>
      </c>
      <c r="AB6" s="229">
        <v>3752.0</v>
      </c>
      <c r="AC6" s="229"/>
      <c r="AD6" s="230"/>
    </row>
    <row r="7" ht="15.75" customHeight="1">
      <c r="A7" s="192"/>
      <c r="B7" s="192"/>
      <c r="C7" s="207"/>
      <c r="D7" s="207"/>
      <c r="E7" s="14"/>
      <c r="G7" s="231"/>
      <c r="H7" s="232" t="s">
        <v>69</v>
      </c>
      <c r="I7" s="233" t="s">
        <v>70</v>
      </c>
      <c r="J7" s="234" t="s">
        <v>58</v>
      </c>
      <c r="K7" s="235" t="s">
        <v>71</v>
      </c>
      <c r="L7" s="236" t="s">
        <v>53</v>
      </c>
      <c r="M7" s="203"/>
      <c r="N7" s="220" t="s">
        <v>72</v>
      </c>
      <c r="O7" s="221"/>
      <c r="P7" s="222">
        <v>45322.0</v>
      </c>
      <c r="Q7" s="223"/>
      <c r="S7" s="237">
        <f>G40</f>
        <v>1912</v>
      </c>
      <c r="U7" s="237">
        <f>Z18</f>
        <v>1280.1</v>
      </c>
      <c r="W7" s="238">
        <f>S7-U7</f>
        <v>631.9</v>
      </c>
      <c r="X7" s="239"/>
      <c r="Z7" s="206"/>
      <c r="AA7" s="228" t="s">
        <v>73</v>
      </c>
      <c r="AB7" s="229">
        <v>826.43</v>
      </c>
      <c r="AC7" s="229">
        <v>608.3</v>
      </c>
      <c r="AD7" s="240">
        <v>250.0</v>
      </c>
    </row>
    <row r="8" ht="15.75" customHeight="1">
      <c r="A8" s="192"/>
      <c r="B8" s="192"/>
      <c r="C8" s="207"/>
      <c r="D8" s="241"/>
      <c r="E8" s="14"/>
      <c r="G8" s="193"/>
      <c r="M8" s="203"/>
      <c r="N8" s="203"/>
      <c r="O8" s="242"/>
      <c r="Q8" s="243"/>
      <c r="R8" s="243"/>
      <c r="S8" s="203"/>
      <c r="U8" s="14"/>
      <c r="Y8" s="244"/>
      <c r="Z8" s="245"/>
      <c r="AA8" s="245"/>
      <c r="AB8" s="203"/>
      <c r="AC8" s="246"/>
      <c r="AD8" s="192"/>
    </row>
    <row r="9" ht="15.75" customHeight="1">
      <c r="A9" s="192"/>
      <c r="B9" s="192"/>
      <c r="C9" s="192"/>
      <c r="D9" s="247"/>
      <c r="E9" s="247"/>
      <c r="G9" s="193"/>
      <c r="L9" s="203"/>
      <c r="M9" s="203"/>
      <c r="N9" s="203"/>
      <c r="O9" s="203"/>
      <c r="P9" s="203"/>
      <c r="Q9" s="203"/>
      <c r="R9" s="203"/>
      <c r="S9" s="203"/>
      <c r="AB9" s="203"/>
      <c r="AC9" s="203"/>
      <c r="AD9" s="192"/>
    </row>
    <row r="10" ht="15.75" customHeight="1">
      <c r="A10" s="192"/>
      <c r="B10" s="192"/>
      <c r="C10" s="192"/>
      <c r="D10" s="192"/>
      <c r="G10" s="193"/>
      <c r="L10" s="203"/>
      <c r="M10" s="203"/>
      <c r="N10" s="203"/>
      <c r="O10" s="192"/>
      <c r="P10" s="192"/>
      <c r="Q10" s="192"/>
      <c r="R10" s="192"/>
      <c r="S10" s="192"/>
      <c r="T10" s="203"/>
      <c r="U10" s="203"/>
      <c r="V10" s="203"/>
      <c r="W10" s="203"/>
      <c r="X10" s="192"/>
      <c r="Y10" s="192"/>
      <c r="Z10" s="192"/>
      <c r="AA10" s="192"/>
      <c r="AB10" s="192"/>
      <c r="AC10" s="192"/>
      <c r="AD10" s="192"/>
    </row>
    <row r="11" ht="15.75" customHeight="1">
      <c r="A11" s="192"/>
      <c r="B11" s="192"/>
      <c r="C11" s="192"/>
      <c r="D11" s="192"/>
      <c r="G11" s="193"/>
      <c r="L11" s="192"/>
      <c r="M11" s="192"/>
      <c r="N11" s="192"/>
      <c r="O11" s="192"/>
      <c r="P11" s="192"/>
      <c r="Q11" s="192"/>
      <c r="R11" s="192"/>
      <c r="S11" s="192"/>
      <c r="T11" s="203"/>
      <c r="U11" s="203"/>
      <c r="V11" s="203"/>
      <c r="W11" s="203"/>
      <c r="X11" s="192"/>
      <c r="Y11" s="192"/>
      <c r="Z11" s="192"/>
      <c r="AA11" s="192"/>
      <c r="AB11" s="194"/>
      <c r="AC11" s="194"/>
      <c r="AD11" s="194"/>
    </row>
    <row r="12" ht="15.75" customHeight="1">
      <c r="A12" s="192"/>
      <c r="B12" s="192"/>
      <c r="C12" s="192"/>
      <c r="D12" s="192"/>
      <c r="E12" s="192"/>
      <c r="G12" s="193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92"/>
      <c r="W12" s="192"/>
      <c r="X12" s="192"/>
      <c r="Y12" s="192"/>
      <c r="Z12" s="192"/>
      <c r="AA12" s="192"/>
      <c r="AB12" s="203"/>
      <c r="AC12" s="203"/>
      <c r="AD12" s="203"/>
    </row>
    <row r="13" ht="15.75" customHeight="1">
      <c r="A13" s="192"/>
      <c r="B13" s="192"/>
      <c r="C13" s="192"/>
      <c r="D13" s="248" t="s">
        <v>74</v>
      </c>
      <c r="E13" s="70"/>
      <c r="F13" s="70"/>
      <c r="G13" s="70"/>
      <c r="H13" s="77"/>
      <c r="I13" s="192"/>
      <c r="J13" s="249" t="s">
        <v>55</v>
      </c>
      <c r="K13" s="70"/>
      <c r="L13" s="70"/>
      <c r="M13" s="70"/>
      <c r="N13" s="70"/>
      <c r="O13" s="70"/>
      <c r="P13" s="77"/>
      <c r="R13" s="250" t="s">
        <v>56</v>
      </c>
      <c r="S13" s="70"/>
      <c r="T13" s="70"/>
      <c r="U13" s="70"/>
      <c r="V13" s="77"/>
      <c r="W13" s="203"/>
      <c r="X13" s="251" t="s">
        <v>57</v>
      </c>
      <c r="AB13" s="203"/>
      <c r="AC13" s="203"/>
      <c r="AD13" s="203"/>
    </row>
    <row r="14" ht="15.75" customHeight="1">
      <c r="A14" s="192"/>
      <c r="B14" s="192"/>
      <c r="C14" s="192"/>
      <c r="D14" s="126"/>
      <c r="E14" s="68"/>
      <c r="F14" s="68"/>
      <c r="G14" s="68"/>
      <c r="H14" s="127"/>
      <c r="I14" s="194"/>
      <c r="J14" s="126"/>
      <c r="K14" s="68"/>
      <c r="L14" s="68"/>
      <c r="M14" s="68"/>
      <c r="N14" s="68"/>
      <c r="O14" s="68"/>
      <c r="P14" s="127"/>
      <c r="R14" s="126"/>
      <c r="S14" s="68"/>
      <c r="T14" s="68"/>
      <c r="U14" s="68"/>
      <c r="V14" s="127"/>
      <c r="W14" s="203"/>
      <c r="X14" s="252" t="s">
        <v>75</v>
      </c>
      <c r="Y14" s="22"/>
      <c r="Z14" s="253">
        <f>M45</f>
        <v>739.8</v>
      </c>
      <c r="AA14" s="22"/>
      <c r="AB14" s="203"/>
      <c r="AC14" s="203"/>
      <c r="AD14" s="203"/>
    </row>
    <row r="15" ht="15.75" customHeight="1">
      <c r="A15" s="192"/>
      <c r="B15" s="192"/>
      <c r="C15" s="192"/>
      <c r="D15" s="254" t="s">
        <v>76</v>
      </c>
      <c r="E15" s="39"/>
      <c r="F15" s="39"/>
      <c r="G15" s="39"/>
      <c r="H15" s="255" t="s">
        <v>77</v>
      </c>
      <c r="I15" s="194"/>
      <c r="J15" s="256" t="s">
        <v>76</v>
      </c>
      <c r="K15" s="257"/>
      <c r="L15" s="258" t="s">
        <v>78</v>
      </c>
      <c r="M15" s="258" t="s">
        <v>79</v>
      </c>
      <c r="N15" s="258" t="s">
        <v>80</v>
      </c>
      <c r="O15" s="258" t="s">
        <v>81</v>
      </c>
      <c r="P15" s="259" t="s">
        <v>82</v>
      </c>
      <c r="R15" s="260" t="s">
        <v>83</v>
      </c>
      <c r="S15" s="261"/>
      <c r="T15" s="262" t="s">
        <v>84</v>
      </c>
      <c r="U15" s="261"/>
      <c r="V15" s="263" t="s">
        <v>85</v>
      </c>
      <c r="W15" s="203"/>
      <c r="X15" s="264" t="s">
        <v>86</v>
      </c>
      <c r="Y15" s="22"/>
      <c r="Z15" s="265">
        <f>T45</f>
        <v>140.3</v>
      </c>
      <c r="AA15" s="22"/>
      <c r="AB15" s="203"/>
      <c r="AC15" s="203"/>
      <c r="AD15" s="203"/>
    </row>
    <row r="16" ht="15.75" customHeight="1">
      <c r="A16" s="192"/>
      <c r="B16" s="192"/>
      <c r="C16" s="192"/>
      <c r="D16" s="89"/>
      <c r="E16" s="191"/>
      <c r="F16" s="191"/>
      <c r="G16" s="191"/>
      <c r="H16" s="266"/>
      <c r="I16" s="194"/>
      <c r="J16" s="89"/>
      <c r="K16" s="267"/>
      <c r="L16" s="268"/>
      <c r="M16" s="268"/>
      <c r="N16" s="268"/>
      <c r="O16" s="268"/>
      <c r="P16" s="269"/>
      <c r="R16" s="89"/>
      <c r="S16" s="267"/>
      <c r="T16" s="270"/>
      <c r="U16" s="267"/>
      <c r="V16" s="269"/>
      <c r="W16" s="203"/>
      <c r="X16" s="271" t="s">
        <v>87</v>
      </c>
      <c r="Y16" s="22"/>
      <c r="Z16" s="272">
        <f t="shared" ref="Z16:Z17" si="1">G54</f>
        <v>250</v>
      </c>
      <c r="AA16" s="22"/>
      <c r="AB16" s="203"/>
      <c r="AC16" s="203"/>
      <c r="AD16" s="203"/>
    </row>
    <row r="17" ht="15.75" customHeight="1">
      <c r="A17" s="192"/>
      <c r="B17" s="192"/>
      <c r="C17" s="192"/>
      <c r="D17" s="273" t="s">
        <v>88</v>
      </c>
      <c r="E17" s="274"/>
      <c r="F17" s="274"/>
      <c r="G17" s="274"/>
      <c r="H17" s="275" t="b">
        <v>1</v>
      </c>
      <c r="I17" s="194"/>
      <c r="J17" s="276" t="s">
        <v>89</v>
      </c>
      <c r="L17" s="277">
        <v>500.0</v>
      </c>
      <c r="M17" s="277">
        <v>500.0</v>
      </c>
      <c r="N17" s="277" t="s">
        <v>25</v>
      </c>
      <c r="O17" s="278">
        <v>45292.0</v>
      </c>
      <c r="P17" s="279" t="b">
        <v>1</v>
      </c>
      <c r="R17" s="276" t="str">
        <f t="shared" ref="R17:R44" si="2">X68</f>
        <v>Transporte</v>
      </c>
      <c r="T17" s="277">
        <f t="shared" ref="T17:T44" si="3">SUMIF($K$61:$L$231,X68,$O$61:$P$231)</f>
        <v>20</v>
      </c>
      <c r="V17" s="280">
        <f t="shared" ref="V17:V44" si="4">(T17/$T$45)</f>
        <v>0.142551675</v>
      </c>
      <c r="W17" s="203"/>
      <c r="X17" s="281" t="s">
        <v>90</v>
      </c>
      <c r="Y17" s="22"/>
      <c r="Z17" s="282">
        <f t="shared" si="1"/>
        <v>150</v>
      </c>
      <c r="AA17" s="22"/>
      <c r="AB17" s="203"/>
      <c r="AC17" s="203"/>
      <c r="AD17" s="203"/>
    </row>
    <row r="18" ht="15.75" customHeight="1">
      <c r="A18" s="192"/>
      <c r="B18" s="192"/>
      <c r="C18" s="192"/>
      <c r="D18" s="273" t="s">
        <v>91</v>
      </c>
      <c r="E18" s="274"/>
      <c r="F18" s="274"/>
      <c r="G18" s="274"/>
      <c r="H18" s="275" t="b">
        <v>0</v>
      </c>
      <c r="I18" s="194"/>
      <c r="J18" s="283" t="s">
        <v>92</v>
      </c>
      <c r="K18" s="22"/>
      <c r="L18" s="284">
        <v>150.0</v>
      </c>
      <c r="M18" s="284">
        <v>150.0</v>
      </c>
      <c r="N18" s="284" t="s">
        <v>12</v>
      </c>
      <c r="O18" s="285">
        <v>45294.0</v>
      </c>
      <c r="P18" s="286" t="b">
        <v>1</v>
      </c>
      <c r="R18" s="287" t="str">
        <f t="shared" si="2"/>
        <v>Alimentación</v>
      </c>
      <c r="S18" s="22"/>
      <c r="T18" s="288">
        <f t="shared" si="3"/>
        <v>65</v>
      </c>
      <c r="U18" s="22"/>
      <c r="V18" s="289">
        <f t="shared" si="4"/>
        <v>0.4632929437</v>
      </c>
      <c r="W18" s="203"/>
      <c r="X18" s="290" t="s">
        <v>53</v>
      </c>
      <c r="Y18" s="291"/>
      <c r="Z18" s="292">
        <f>SUM(Z14:Z17)</f>
        <v>1280.1</v>
      </c>
      <c r="AA18" s="291"/>
      <c r="AB18" s="203"/>
      <c r="AC18" s="203"/>
      <c r="AD18" s="203"/>
    </row>
    <row r="19" ht="15.75" customHeight="1">
      <c r="A19" s="192"/>
      <c r="B19" s="192"/>
      <c r="C19" s="192"/>
      <c r="D19" s="273" t="s">
        <v>93</v>
      </c>
      <c r="E19" s="274"/>
      <c r="F19" s="274"/>
      <c r="G19" s="274"/>
      <c r="H19" s="275" t="b">
        <v>0</v>
      </c>
      <c r="I19" s="194"/>
      <c r="J19" s="276" t="s">
        <v>94</v>
      </c>
      <c r="L19" s="277">
        <v>45.0</v>
      </c>
      <c r="M19" s="277">
        <v>45.0</v>
      </c>
      <c r="N19" s="277" t="s">
        <v>25</v>
      </c>
      <c r="O19" s="278">
        <v>45294.0</v>
      </c>
      <c r="P19" s="279" t="b">
        <v>1</v>
      </c>
      <c r="R19" s="276" t="str">
        <f t="shared" si="2"/>
        <v>Restaurantes</v>
      </c>
      <c r="T19" s="277">
        <f t="shared" si="3"/>
        <v>27.8</v>
      </c>
      <c r="V19" s="280">
        <f t="shared" si="4"/>
        <v>0.1981468282</v>
      </c>
      <c r="W19" s="203"/>
      <c r="X19" s="293"/>
      <c r="Y19" s="293"/>
      <c r="Z19" s="293"/>
      <c r="AA19" s="293"/>
      <c r="AB19" s="203"/>
      <c r="AC19" s="203"/>
      <c r="AD19" s="203"/>
    </row>
    <row r="20" ht="15.75" customHeight="1">
      <c r="A20" s="192"/>
      <c r="B20" s="192"/>
      <c r="C20" s="192"/>
      <c r="D20" s="273"/>
      <c r="E20" s="274"/>
      <c r="F20" s="274"/>
      <c r="G20" s="274"/>
      <c r="H20" s="275" t="b">
        <v>0</v>
      </c>
      <c r="I20" s="194"/>
      <c r="J20" s="283" t="s">
        <v>95</v>
      </c>
      <c r="K20" s="22"/>
      <c r="L20" s="284">
        <v>50.0</v>
      </c>
      <c r="M20" s="284">
        <v>44.8</v>
      </c>
      <c r="N20" s="284" t="s">
        <v>18</v>
      </c>
      <c r="O20" s="285">
        <v>45295.0</v>
      </c>
      <c r="P20" s="286" t="b">
        <v>1</v>
      </c>
      <c r="R20" s="287" t="str">
        <f t="shared" si="2"/>
        <v>Comida a domicilio</v>
      </c>
      <c r="S20" s="22"/>
      <c r="T20" s="288">
        <f t="shared" si="3"/>
        <v>0</v>
      </c>
      <c r="U20" s="22"/>
      <c r="V20" s="289">
        <f t="shared" si="4"/>
        <v>0</v>
      </c>
      <c r="W20" s="203"/>
      <c r="X20" s="293"/>
      <c r="Y20" s="293"/>
      <c r="Z20" s="293"/>
      <c r="AA20" s="293"/>
      <c r="AB20" s="203"/>
      <c r="AC20" s="203"/>
      <c r="AD20" s="203"/>
    </row>
    <row r="21" ht="15.75" customHeight="1">
      <c r="D21" s="273"/>
      <c r="E21" s="274"/>
      <c r="F21" s="274"/>
      <c r="G21" s="274"/>
      <c r="H21" s="275" t="b">
        <v>0</v>
      </c>
      <c r="I21" s="276"/>
      <c r="J21" s="276" t="s">
        <v>96</v>
      </c>
      <c r="L21" s="277"/>
      <c r="M21" s="277"/>
      <c r="N21" s="277"/>
      <c r="O21" s="278"/>
      <c r="P21" s="279" t="b">
        <v>0</v>
      </c>
      <c r="R21" s="276" t="str">
        <f t="shared" si="2"/>
        <v>Bares</v>
      </c>
      <c r="T21" s="277">
        <f t="shared" si="3"/>
        <v>0</v>
      </c>
      <c r="V21" s="280">
        <f t="shared" si="4"/>
        <v>0</v>
      </c>
      <c r="W21" s="203"/>
      <c r="X21" s="293"/>
      <c r="Y21" s="293"/>
      <c r="Z21" s="293"/>
      <c r="AA21" s="293"/>
      <c r="AB21" s="203"/>
      <c r="AC21" s="203"/>
      <c r="AD21" s="203"/>
    </row>
    <row r="22" ht="15.75" customHeight="1">
      <c r="A22" s="192"/>
      <c r="B22" s="192"/>
      <c r="C22" s="192"/>
      <c r="D22" s="273"/>
      <c r="E22" s="274"/>
      <c r="F22" s="274"/>
      <c r="G22" s="274"/>
      <c r="H22" s="275" t="b">
        <v>0</v>
      </c>
      <c r="I22" s="276"/>
      <c r="J22" s="283" t="s">
        <v>97</v>
      </c>
      <c r="K22" s="22"/>
      <c r="L22" s="284"/>
      <c r="M22" s="284"/>
      <c r="N22" s="284"/>
      <c r="O22" s="285"/>
      <c r="P22" s="286" t="b">
        <v>0</v>
      </c>
      <c r="R22" s="287" t="str">
        <f t="shared" si="2"/>
        <v>Ropa</v>
      </c>
      <c r="S22" s="22"/>
      <c r="T22" s="288">
        <f t="shared" si="3"/>
        <v>0</v>
      </c>
      <c r="U22" s="22"/>
      <c r="V22" s="289">
        <f t="shared" si="4"/>
        <v>0</v>
      </c>
      <c r="W22" s="203"/>
      <c r="AB22" s="194"/>
      <c r="AC22" s="194"/>
      <c r="AD22" s="194"/>
    </row>
    <row r="23" ht="15.75" customHeight="1">
      <c r="A23" s="192"/>
      <c r="B23" s="192"/>
      <c r="C23" s="192"/>
      <c r="D23" s="294"/>
      <c r="E23" s="295"/>
      <c r="F23" s="295"/>
      <c r="G23" s="295"/>
      <c r="H23" s="296" t="b">
        <v>0</v>
      </c>
      <c r="I23" s="276"/>
      <c r="J23" s="276" t="s">
        <v>98</v>
      </c>
      <c r="L23" s="277"/>
      <c r="M23" s="277"/>
      <c r="N23" s="277"/>
      <c r="O23" s="278"/>
      <c r="P23" s="279" t="b">
        <v>0</v>
      </c>
      <c r="R23" s="276" t="str">
        <f t="shared" si="2"/>
        <v>Belleza</v>
      </c>
      <c r="T23" s="277">
        <f t="shared" si="3"/>
        <v>0</v>
      </c>
      <c r="V23" s="280">
        <f t="shared" si="4"/>
        <v>0</v>
      </c>
    </row>
    <row r="24" ht="16.5" customHeight="1">
      <c r="A24" s="192"/>
      <c r="B24" s="192"/>
      <c r="C24" s="192"/>
      <c r="D24" s="192"/>
      <c r="E24" s="243"/>
      <c r="F24" s="243"/>
      <c r="G24" s="297"/>
      <c r="H24" s="298"/>
      <c r="I24" s="299"/>
      <c r="J24" s="283" t="s">
        <v>99</v>
      </c>
      <c r="K24" s="22"/>
      <c r="L24" s="284"/>
      <c r="M24" s="284"/>
      <c r="N24" s="284"/>
      <c r="O24" s="285"/>
      <c r="P24" s="286" t="b">
        <v>0</v>
      </c>
      <c r="R24" s="287" t="str">
        <f t="shared" si="2"/>
        <v>Gasolina</v>
      </c>
      <c r="S24" s="22"/>
      <c r="T24" s="288">
        <f t="shared" si="3"/>
        <v>0</v>
      </c>
      <c r="U24" s="22"/>
      <c r="V24" s="289">
        <f t="shared" si="4"/>
        <v>0</v>
      </c>
    </row>
    <row r="25" ht="15.75" customHeight="1">
      <c r="A25" s="192"/>
      <c r="B25" s="192"/>
      <c r="C25" s="192"/>
      <c r="D25" s="192"/>
      <c r="G25" s="193"/>
      <c r="I25" s="194"/>
      <c r="J25" s="276" t="s">
        <v>100</v>
      </c>
      <c r="L25" s="277"/>
      <c r="M25" s="277"/>
      <c r="N25" s="277"/>
      <c r="O25" s="278"/>
      <c r="P25" s="279" t="b">
        <v>0</v>
      </c>
      <c r="R25" s="276" t="str">
        <f t="shared" si="2"/>
        <v>Hogar</v>
      </c>
      <c r="T25" s="277">
        <f t="shared" si="3"/>
        <v>0</v>
      </c>
      <c r="V25" s="280">
        <f t="shared" si="4"/>
        <v>0</v>
      </c>
    </row>
    <row r="26" ht="15.75" customHeight="1">
      <c r="A26" s="192"/>
      <c r="B26" s="192"/>
      <c r="C26" s="192"/>
      <c r="D26" s="300" t="s">
        <v>54</v>
      </c>
      <c r="E26" s="70"/>
      <c r="F26" s="70"/>
      <c r="G26" s="70"/>
      <c r="H26" s="77"/>
      <c r="I26" s="194"/>
      <c r="J26" s="283" t="s">
        <v>101</v>
      </c>
      <c r="K26" s="22"/>
      <c r="L26" s="284"/>
      <c r="M26" s="284"/>
      <c r="N26" s="284"/>
      <c r="O26" s="285"/>
      <c r="P26" s="286" t="b">
        <v>0</v>
      </c>
      <c r="R26" s="287" t="str">
        <f t="shared" si="2"/>
        <v>Tarjeta de crédito</v>
      </c>
      <c r="S26" s="22"/>
      <c r="T26" s="288">
        <f t="shared" si="3"/>
        <v>0</v>
      </c>
      <c r="U26" s="22"/>
      <c r="V26" s="289">
        <f t="shared" si="4"/>
        <v>0</v>
      </c>
      <c r="X26" s="301" t="s">
        <v>102</v>
      </c>
      <c r="Y26" s="302"/>
      <c r="Z26" s="302"/>
      <c r="AA26" s="303"/>
      <c r="AB26" s="304"/>
      <c r="AC26" s="304"/>
    </row>
    <row r="27" ht="15.75" customHeight="1">
      <c r="A27" s="192"/>
      <c r="B27" s="192"/>
      <c r="C27" s="192"/>
      <c r="D27" s="126"/>
      <c r="E27" s="68"/>
      <c r="F27" s="68"/>
      <c r="G27" s="68"/>
      <c r="H27" s="127"/>
      <c r="I27" s="194"/>
      <c r="J27" s="276"/>
      <c r="L27" s="277"/>
      <c r="M27" s="277"/>
      <c r="N27" s="277"/>
      <c r="O27" s="278"/>
      <c r="P27" s="279" t="b">
        <v>0</v>
      </c>
      <c r="R27" s="276" t="str">
        <f t="shared" si="2"/>
        <v>Ocio</v>
      </c>
      <c r="T27" s="277">
        <f t="shared" si="3"/>
        <v>0</v>
      </c>
      <c r="V27" s="280">
        <f t="shared" si="4"/>
        <v>0</v>
      </c>
      <c r="X27" s="305" t="str">
        <f>INICIO!G27</f>
        <v>Tarjeta de débito</v>
      </c>
      <c r="Y27" s="225"/>
      <c r="Z27" s="306">
        <f t="shared" ref="Z27:Z33" si="5">SUMIF($N$17:$N$44,X27,$M$17:$M$44)+SUMIF($M$61:$N$231,X27,$O$61:$P$231)</f>
        <v>64.8</v>
      </c>
      <c r="AA27" s="307">
        <f t="shared" ref="AA27:AA33" si="6">Z27/SUM($Z$27:$Z$33)</f>
        <v>0.07625323606</v>
      </c>
      <c r="AB27" s="308"/>
      <c r="AC27" s="304"/>
    </row>
    <row r="28" ht="15.75" customHeight="1">
      <c r="A28" s="192"/>
      <c r="B28" s="192"/>
      <c r="C28" s="192"/>
      <c r="D28" s="309" t="s">
        <v>76</v>
      </c>
      <c r="E28" s="39"/>
      <c r="F28" s="261"/>
      <c r="G28" s="310" t="s">
        <v>103</v>
      </c>
      <c r="H28" s="311" t="s">
        <v>104</v>
      </c>
      <c r="I28" s="194"/>
      <c r="J28" s="283"/>
      <c r="K28" s="22"/>
      <c r="L28" s="284"/>
      <c r="M28" s="284"/>
      <c r="N28" s="284"/>
      <c r="O28" s="285"/>
      <c r="P28" s="286" t="b">
        <v>0</v>
      </c>
      <c r="R28" s="287" t="str">
        <f t="shared" si="2"/>
        <v>Pequeñas compras</v>
      </c>
      <c r="S28" s="22"/>
      <c r="T28" s="288">
        <f t="shared" si="3"/>
        <v>2.5</v>
      </c>
      <c r="U28" s="22"/>
      <c r="V28" s="289">
        <f t="shared" si="4"/>
        <v>0.01781895937</v>
      </c>
      <c r="X28" s="312" t="str">
        <f>INICIO!G28</f>
        <v>Tarjeta de crédito</v>
      </c>
      <c r="Y28" s="225"/>
      <c r="Z28" s="306">
        <f t="shared" si="5"/>
        <v>150</v>
      </c>
      <c r="AA28" s="307">
        <f t="shared" si="6"/>
        <v>0.1765121205</v>
      </c>
      <c r="AC28" s="313"/>
    </row>
    <row r="29" ht="15.75" customHeight="1">
      <c r="A29" s="192"/>
      <c r="B29" s="192"/>
      <c r="C29" s="192"/>
      <c r="D29" s="89"/>
      <c r="E29" s="191"/>
      <c r="F29" s="267"/>
      <c r="G29" s="268"/>
      <c r="H29" s="269"/>
      <c r="I29" s="194"/>
      <c r="J29" s="276"/>
      <c r="L29" s="277"/>
      <c r="M29" s="277"/>
      <c r="N29" s="277"/>
      <c r="O29" s="278"/>
      <c r="P29" s="279" t="b">
        <v>0</v>
      </c>
      <c r="R29" s="276" t="str">
        <f t="shared" si="2"/>
        <v>Tasas/Impuestos</v>
      </c>
      <c r="T29" s="277">
        <f t="shared" si="3"/>
        <v>0</v>
      </c>
      <c r="V29" s="280">
        <f t="shared" si="4"/>
        <v>0</v>
      </c>
      <c r="X29" s="314" t="str">
        <f>INICIO!G29</f>
        <v>Efectivo</v>
      </c>
      <c r="Y29" s="225"/>
      <c r="Z29" s="306">
        <f t="shared" si="5"/>
        <v>25</v>
      </c>
      <c r="AA29" s="307">
        <f t="shared" si="6"/>
        <v>0.02941868675</v>
      </c>
      <c r="AC29" s="313"/>
    </row>
    <row r="30" ht="15.75" customHeight="1">
      <c r="A30" s="192"/>
      <c r="B30" s="192"/>
      <c r="C30" s="192"/>
      <c r="D30" s="315" t="s">
        <v>105</v>
      </c>
      <c r="G30" s="316">
        <v>1555.0</v>
      </c>
      <c r="H30" s="317">
        <v>1562.0</v>
      </c>
      <c r="I30" s="194"/>
      <c r="J30" s="283"/>
      <c r="K30" s="22"/>
      <c r="L30" s="284"/>
      <c r="M30" s="284"/>
      <c r="N30" s="284"/>
      <c r="O30" s="285"/>
      <c r="P30" s="286" t="b">
        <v>0</v>
      </c>
      <c r="R30" s="287" t="str">
        <f t="shared" si="2"/>
        <v>Viajes/vacaciones</v>
      </c>
      <c r="S30" s="22"/>
      <c r="T30" s="288">
        <f t="shared" si="3"/>
        <v>0</v>
      </c>
      <c r="U30" s="22"/>
      <c r="V30" s="289">
        <f t="shared" si="4"/>
        <v>0</v>
      </c>
      <c r="X30" s="318" t="str">
        <f>INICIO!G30</f>
        <v>Tarjeta común</v>
      </c>
      <c r="Y30" s="225"/>
      <c r="Z30" s="306">
        <f t="shared" si="5"/>
        <v>65</v>
      </c>
      <c r="AA30" s="307">
        <f t="shared" si="6"/>
        <v>0.07648858555</v>
      </c>
      <c r="AC30" s="313"/>
    </row>
    <row r="31" ht="15.75" customHeight="1">
      <c r="A31" s="192"/>
      <c r="B31" s="192"/>
      <c r="C31" s="192"/>
      <c r="D31" s="319" t="s">
        <v>106</v>
      </c>
      <c r="E31" s="22"/>
      <c r="F31" s="22"/>
      <c r="G31" s="320">
        <v>0.0</v>
      </c>
      <c r="H31" s="321">
        <v>150.0</v>
      </c>
      <c r="I31" s="194"/>
      <c r="J31" s="276"/>
      <c r="L31" s="277"/>
      <c r="M31" s="277"/>
      <c r="N31" s="277"/>
      <c r="O31" s="278"/>
      <c r="P31" s="279" t="b">
        <v>0</v>
      </c>
      <c r="R31" s="276" t="str">
        <f t="shared" si="2"/>
        <v>Tecnología</v>
      </c>
      <c r="T31" s="277">
        <f t="shared" si="3"/>
        <v>25</v>
      </c>
      <c r="V31" s="280">
        <f t="shared" si="4"/>
        <v>0.1781895937</v>
      </c>
      <c r="X31" s="322" t="str">
        <f>INICIO!G31</f>
        <v>Transferencia</v>
      </c>
      <c r="Y31" s="274"/>
      <c r="Z31" s="306">
        <f t="shared" si="5"/>
        <v>545</v>
      </c>
      <c r="AA31" s="307">
        <f t="shared" si="6"/>
        <v>0.6413273711</v>
      </c>
      <c r="AB31" s="5"/>
      <c r="AC31" s="313"/>
    </row>
    <row r="32" ht="15.75" customHeight="1">
      <c r="A32" s="192"/>
      <c r="B32" s="192"/>
      <c r="C32" s="192"/>
      <c r="D32" s="315" t="s">
        <v>107</v>
      </c>
      <c r="G32" s="316">
        <v>200.0</v>
      </c>
      <c r="H32" s="317">
        <v>200.0</v>
      </c>
      <c r="I32" s="194"/>
      <c r="J32" s="283"/>
      <c r="K32" s="22"/>
      <c r="L32" s="284"/>
      <c r="M32" s="284"/>
      <c r="N32" s="284"/>
      <c r="O32" s="285"/>
      <c r="P32" s="286" t="b">
        <v>0</v>
      </c>
      <c r="R32" s="287" t="str">
        <f t="shared" si="2"/>
        <v>Reparaciones</v>
      </c>
      <c r="S32" s="22"/>
      <c r="T32" s="288">
        <f t="shared" si="3"/>
        <v>0</v>
      </c>
      <c r="U32" s="22"/>
      <c r="V32" s="289">
        <f t="shared" si="4"/>
        <v>0</v>
      </c>
      <c r="X32" s="323" t="str">
        <f>INICIO!G32</f>
        <v>Bizum</v>
      </c>
      <c r="Y32" s="274"/>
      <c r="Z32" s="306">
        <f t="shared" si="5"/>
        <v>0</v>
      </c>
      <c r="AA32" s="307">
        <f t="shared" si="6"/>
        <v>0</v>
      </c>
      <c r="AB32" s="5"/>
      <c r="AC32" s="313"/>
    </row>
    <row r="33" ht="15.75" customHeight="1">
      <c r="A33" s="192"/>
      <c r="B33" s="192"/>
      <c r="C33" s="192"/>
      <c r="D33" s="319" t="s">
        <v>108</v>
      </c>
      <c r="E33" s="22"/>
      <c r="F33" s="22"/>
      <c r="G33" s="320"/>
      <c r="H33" s="321"/>
      <c r="I33" s="194"/>
      <c r="J33" s="276"/>
      <c r="L33" s="277"/>
      <c r="M33" s="277"/>
      <c r="N33" s="277"/>
      <c r="O33" s="278"/>
      <c r="P33" s="279" t="b">
        <v>0</v>
      </c>
      <c r="R33" s="276" t="str">
        <f t="shared" si="2"/>
        <v>Salud</v>
      </c>
      <c r="T33" s="277">
        <f t="shared" si="3"/>
        <v>0</v>
      </c>
      <c r="V33" s="280">
        <f t="shared" si="4"/>
        <v>0</v>
      </c>
      <c r="X33" s="324" t="str">
        <f>INICIO!G33</f>
        <v>Tarjeta regalo</v>
      </c>
      <c r="Y33" s="325"/>
      <c r="Z33" s="326">
        <f t="shared" si="5"/>
        <v>0</v>
      </c>
      <c r="AA33" s="327">
        <f t="shared" si="6"/>
        <v>0</v>
      </c>
      <c r="AB33" s="5"/>
      <c r="AC33" s="14"/>
    </row>
    <row r="34" ht="15.75" customHeight="1">
      <c r="A34" s="192"/>
      <c r="B34" s="192"/>
      <c r="C34" s="192"/>
      <c r="D34" s="315" t="s">
        <v>109</v>
      </c>
      <c r="G34" s="316"/>
      <c r="H34" s="317"/>
      <c r="I34" s="194"/>
      <c r="J34" s="283"/>
      <c r="K34" s="22"/>
      <c r="L34" s="284"/>
      <c r="M34" s="284"/>
      <c r="N34" s="284"/>
      <c r="O34" s="285"/>
      <c r="P34" s="286" t="b">
        <v>0</v>
      </c>
      <c r="R34" s="287" t="str">
        <f t="shared" si="2"/>
        <v>Higiene</v>
      </c>
      <c r="S34" s="22"/>
      <c r="T34" s="288">
        <f t="shared" si="3"/>
        <v>0</v>
      </c>
      <c r="U34" s="22"/>
      <c r="V34" s="289">
        <f t="shared" si="4"/>
        <v>0</v>
      </c>
      <c r="X34" s="328"/>
      <c r="Y34" s="328"/>
      <c r="AB34" s="14"/>
      <c r="AC34" s="14"/>
    </row>
    <row r="35" ht="15.75" customHeight="1">
      <c r="A35" s="192"/>
      <c r="B35" s="192"/>
      <c r="C35" s="192"/>
      <c r="D35" s="329" t="s">
        <v>110</v>
      </c>
      <c r="E35" s="22"/>
      <c r="F35" s="22"/>
      <c r="G35" s="320"/>
      <c r="H35" s="321"/>
      <c r="I35" s="194"/>
      <c r="J35" s="276"/>
      <c r="L35" s="277"/>
      <c r="M35" s="277"/>
      <c r="N35" s="277"/>
      <c r="O35" s="278"/>
      <c r="P35" s="279" t="b">
        <v>0</v>
      </c>
      <c r="R35" s="276" t="str">
        <f t="shared" si="2"/>
        <v>Cursos/Formación</v>
      </c>
      <c r="T35" s="277">
        <f t="shared" si="3"/>
        <v>0</v>
      </c>
      <c r="V35" s="280">
        <f t="shared" si="4"/>
        <v>0</v>
      </c>
    </row>
    <row r="36" ht="15.75" customHeight="1">
      <c r="A36" s="192"/>
      <c r="B36" s="192"/>
      <c r="C36" s="192"/>
      <c r="D36" s="315" t="s">
        <v>111</v>
      </c>
      <c r="G36" s="316"/>
      <c r="H36" s="317"/>
      <c r="I36" s="192"/>
      <c r="J36" s="283"/>
      <c r="K36" s="22"/>
      <c r="L36" s="284"/>
      <c r="M36" s="284"/>
      <c r="N36" s="284"/>
      <c r="O36" s="285"/>
      <c r="P36" s="286" t="b">
        <v>0</v>
      </c>
      <c r="R36" s="287" t="str">
        <f t="shared" si="2"/>
        <v>Mascotas</v>
      </c>
      <c r="S36" s="22"/>
      <c r="T36" s="288">
        <f t="shared" si="3"/>
        <v>0</v>
      </c>
      <c r="U36" s="22"/>
      <c r="V36" s="289">
        <f t="shared" si="4"/>
        <v>0</v>
      </c>
      <c r="W36" s="203"/>
      <c r="X36" s="330" t="s">
        <v>112</v>
      </c>
      <c r="Y36" s="331"/>
      <c r="Z36" s="331"/>
      <c r="AA36" s="332"/>
      <c r="AB36" s="203"/>
      <c r="AC36" s="203"/>
      <c r="AD36" s="203"/>
    </row>
    <row r="37" ht="15.75" customHeight="1">
      <c r="A37" s="192"/>
      <c r="B37" s="192"/>
      <c r="C37" s="192"/>
      <c r="D37" s="329" t="s">
        <v>113</v>
      </c>
      <c r="E37" s="22"/>
      <c r="F37" s="22"/>
      <c r="G37" s="320"/>
      <c r="H37" s="321"/>
      <c r="I37" s="192"/>
      <c r="J37" s="276"/>
      <c r="L37" s="277"/>
      <c r="M37" s="277"/>
      <c r="N37" s="277"/>
      <c r="O37" s="278"/>
      <c r="P37" s="279" t="b">
        <v>0</v>
      </c>
      <c r="R37" s="276" t="str">
        <f t="shared" si="2"/>
        <v>Familia</v>
      </c>
      <c r="T37" s="277">
        <f t="shared" si="3"/>
        <v>0</v>
      </c>
      <c r="V37" s="280">
        <f t="shared" si="4"/>
        <v>0</v>
      </c>
      <c r="W37" s="203"/>
      <c r="X37" s="333"/>
      <c r="AA37" s="334"/>
      <c r="AB37" s="203"/>
      <c r="AC37" s="203"/>
      <c r="AD37" s="203"/>
    </row>
    <row r="38" ht="15.75" customHeight="1">
      <c r="A38" s="192"/>
      <c r="B38" s="192"/>
      <c r="C38" s="192"/>
      <c r="D38" s="315" t="s">
        <v>114</v>
      </c>
      <c r="G38" s="316"/>
      <c r="H38" s="317"/>
      <c r="I38" s="192"/>
      <c r="J38" s="283"/>
      <c r="K38" s="22"/>
      <c r="L38" s="284"/>
      <c r="M38" s="284"/>
      <c r="N38" s="284"/>
      <c r="O38" s="285"/>
      <c r="P38" s="286" t="b">
        <v>0</v>
      </c>
      <c r="R38" s="287" t="str">
        <f t="shared" si="2"/>
        <v>Otros</v>
      </c>
      <c r="S38" s="22"/>
      <c r="T38" s="288">
        <f t="shared" si="3"/>
        <v>0</v>
      </c>
      <c r="U38" s="22"/>
      <c r="V38" s="289">
        <f t="shared" si="4"/>
        <v>0</v>
      </c>
      <c r="W38" s="203"/>
      <c r="X38" s="335" t="s">
        <v>115</v>
      </c>
      <c r="AA38" s="334"/>
      <c r="AB38" s="203"/>
      <c r="AC38" s="203"/>
      <c r="AD38" s="203"/>
    </row>
    <row r="39" ht="15.75" customHeight="1">
      <c r="A39" s="192"/>
      <c r="B39" s="192"/>
      <c r="C39" s="192"/>
      <c r="D39" s="336" t="s">
        <v>116</v>
      </c>
      <c r="E39" s="70"/>
      <c r="F39" s="337" t="s">
        <v>117</v>
      </c>
      <c r="G39" s="338">
        <f>SUM(G30:G38)</f>
        <v>1755</v>
      </c>
      <c r="H39" s="148"/>
      <c r="I39" s="192"/>
      <c r="J39" s="276"/>
      <c r="L39" s="277"/>
      <c r="M39" s="277"/>
      <c r="N39" s="277"/>
      <c r="O39" s="278"/>
      <c r="P39" s="279" t="b">
        <v>0</v>
      </c>
      <c r="R39" s="276" t="str">
        <f t="shared" si="2"/>
        <v>Categoria 1</v>
      </c>
      <c r="T39" s="277">
        <f t="shared" si="3"/>
        <v>0</v>
      </c>
      <c r="V39" s="280">
        <f t="shared" si="4"/>
        <v>0</v>
      </c>
      <c r="W39" s="203"/>
      <c r="X39" s="335" t="s">
        <v>118</v>
      </c>
      <c r="AA39" s="334"/>
      <c r="AB39" s="203"/>
      <c r="AC39" s="203"/>
      <c r="AD39" s="203"/>
    </row>
    <row r="40" ht="15.75" customHeight="1">
      <c r="A40" s="192"/>
      <c r="B40" s="192"/>
      <c r="C40" s="192"/>
      <c r="D40" s="126"/>
      <c r="E40" s="68"/>
      <c r="F40" s="339" t="s">
        <v>119</v>
      </c>
      <c r="G40" s="340">
        <f>SUM(H30:H38)</f>
        <v>1912</v>
      </c>
      <c r="H40" s="341"/>
      <c r="I40" s="192"/>
      <c r="J40" s="283"/>
      <c r="K40" s="22"/>
      <c r="L40" s="284"/>
      <c r="M40" s="284"/>
      <c r="N40" s="284"/>
      <c r="O40" s="285"/>
      <c r="P40" s="286" t="b">
        <v>0</v>
      </c>
      <c r="R40" s="287" t="str">
        <f t="shared" si="2"/>
        <v>Categoría 2</v>
      </c>
      <c r="S40" s="22"/>
      <c r="T40" s="288">
        <f t="shared" si="3"/>
        <v>0</v>
      </c>
      <c r="U40" s="22"/>
      <c r="V40" s="289">
        <f t="shared" si="4"/>
        <v>0</v>
      </c>
      <c r="W40" s="203"/>
      <c r="X40" s="342" t="s">
        <v>120</v>
      </c>
      <c r="Y40" s="22"/>
      <c r="Z40" s="22"/>
      <c r="AA40" s="343"/>
      <c r="AB40" s="203"/>
      <c r="AC40" s="203"/>
      <c r="AD40" s="203"/>
    </row>
    <row r="41" ht="15.75" customHeight="1">
      <c r="A41" s="192"/>
      <c r="B41" s="192"/>
      <c r="C41" s="192"/>
      <c r="D41" s="192"/>
      <c r="G41" s="344">
        <f>G39</f>
        <v>1755</v>
      </c>
      <c r="H41" s="345">
        <f>G40</f>
        <v>1912</v>
      </c>
      <c r="I41" s="192"/>
      <c r="J41" s="276"/>
      <c r="L41" s="277"/>
      <c r="M41" s="277"/>
      <c r="N41" s="277"/>
      <c r="O41" s="278"/>
      <c r="P41" s="279" t="b">
        <v>0</v>
      </c>
      <c r="R41" s="276" t="str">
        <f t="shared" si="2"/>
        <v>Categoría 3</v>
      </c>
      <c r="T41" s="277">
        <f t="shared" si="3"/>
        <v>0</v>
      </c>
      <c r="V41" s="280">
        <f t="shared" si="4"/>
        <v>0</v>
      </c>
      <c r="W41" s="203"/>
      <c r="X41" s="346" t="s">
        <v>121</v>
      </c>
      <c r="Y41" s="22"/>
      <c r="Z41" s="347" t="s">
        <v>122</v>
      </c>
      <c r="AA41" s="343"/>
      <c r="AB41" s="203"/>
      <c r="AC41" s="203"/>
      <c r="AD41" s="203"/>
    </row>
    <row r="42" ht="15.75" customHeight="1">
      <c r="A42" s="192"/>
      <c r="B42" s="192"/>
      <c r="C42" s="192"/>
      <c r="D42" s="192"/>
      <c r="G42" s="193"/>
      <c r="I42" s="192"/>
      <c r="J42" s="283"/>
      <c r="K42" s="22"/>
      <c r="L42" s="284"/>
      <c r="M42" s="284"/>
      <c r="N42" s="284"/>
      <c r="O42" s="285"/>
      <c r="P42" s="286" t="b">
        <v>0</v>
      </c>
      <c r="R42" s="287" t="str">
        <f t="shared" si="2"/>
        <v>Categoría 4</v>
      </c>
      <c r="S42" s="22"/>
      <c r="T42" s="288">
        <f t="shared" si="3"/>
        <v>0</v>
      </c>
      <c r="U42" s="22"/>
      <c r="V42" s="289">
        <f t="shared" si="4"/>
        <v>0</v>
      </c>
      <c r="W42" s="203"/>
      <c r="X42" s="348">
        <v>400.0</v>
      </c>
      <c r="Z42" s="349">
        <v>4.0</v>
      </c>
      <c r="AA42" s="334"/>
      <c r="AB42" s="203"/>
      <c r="AC42" s="203"/>
      <c r="AD42" s="203"/>
    </row>
    <row r="43" ht="15.75" customHeight="1">
      <c r="A43" s="192"/>
      <c r="B43" s="192"/>
      <c r="C43" s="192"/>
      <c r="D43" s="300" t="s">
        <v>123</v>
      </c>
      <c r="E43" s="70"/>
      <c r="F43" s="70"/>
      <c r="G43" s="70"/>
      <c r="H43" s="77"/>
      <c r="I43" s="192"/>
      <c r="J43" s="276"/>
      <c r="L43" s="277"/>
      <c r="M43" s="277"/>
      <c r="N43" s="277"/>
      <c r="O43" s="278"/>
      <c r="P43" s="279" t="b">
        <v>0</v>
      </c>
      <c r="R43" s="276" t="str">
        <f t="shared" si="2"/>
        <v>Categoría 5</v>
      </c>
      <c r="T43" s="277">
        <f t="shared" si="3"/>
        <v>0</v>
      </c>
      <c r="V43" s="280">
        <f t="shared" si="4"/>
        <v>0</v>
      </c>
      <c r="W43" s="203"/>
      <c r="X43" s="333"/>
      <c r="Z43" s="350"/>
      <c r="AA43" s="334"/>
      <c r="AB43" s="203"/>
      <c r="AC43" s="203"/>
      <c r="AD43" s="203"/>
    </row>
    <row r="44" ht="15.75" customHeight="1">
      <c r="A44" s="192"/>
      <c r="B44" s="192"/>
      <c r="C44" s="192"/>
      <c r="D44" s="126"/>
      <c r="E44" s="68"/>
      <c r="F44" s="68"/>
      <c r="G44" s="68"/>
      <c r="H44" s="127"/>
      <c r="I44" s="192"/>
      <c r="J44" s="283"/>
      <c r="K44" s="22"/>
      <c r="L44" s="284"/>
      <c r="M44" s="284"/>
      <c r="N44" s="284"/>
      <c r="O44" s="285"/>
      <c r="P44" s="351" t="b">
        <v>0</v>
      </c>
      <c r="Q44" s="5"/>
      <c r="R44" s="287" t="str">
        <f t="shared" si="2"/>
        <v>Categoría 6</v>
      </c>
      <c r="S44" s="22"/>
      <c r="T44" s="288">
        <f t="shared" si="3"/>
        <v>0</v>
      </c>
      <c r="U44" s="22"/>
      <c r="V44" s="289">
        <f t="shared" si="4"/>
        <v>0</v>
      </c>
      <c r="W44" s="203"/>
      <c r="X44" s="352" t="s">
        <v>124</v>
      </c>
      <c r="Y44" s="39"/>
      <c r="Z44" s="353">
        <f>X42/Z42</f>
        <v>100</v>
      </c>
      <c r="AA44" s="354"/>
      <c r="AB44" s="203"/>
      <c r="AC44" s="203"/>
      <c r="AD44" s="203"/>
    </row>
    <row r="45" ht="19.5" customHeight="1">
      <c r="A45" s="192"/>
      <c r="B45" s="192"/>
      <c r="C45" s="192"/>
      <c r="D45" s="355" t="s">
        <v>76</v>
      </c>
      <c r="E45" s="225"/>
      <c r="F45" s="356"/>
      <c r="G45" s="357" t="s">
        <v>83</v>
      </c>
      <c r="H45" s="358" t="s">
        <v>125</v>
      </c>
      <c r="I45" s="192"/>
      <c r="J45" s="359" t="s">
        <v>53</v>
      </c>
      <c r="K45" s="221"/>
      <c r="L45" s="360">
        <f t="shared" ref="L45:M45" si="7">SUM(L17:L44)</f>
        <v>745</v>
      </c>
      <c r="M45" s="360">
        <f t="shared" si="7"/>
        <v>739.8</v>
      </c>
      <c r="N45" s="361"/>
      <c r="O45" s="362"/>
      <c r="P45" s="362"/>
      <c r="Q45" s="5"/>
      <c r="R45" s="363" t="s">
        <v>53</v>
      </c>
      <c r="S45" s="364"/>
      <c r="T45" s="365">
        <f>SUM(O61:P1019)</f>
        <v>140.3</v>
      </c>
      <c r="U45" s="364"/>
      <c r="V45" s="366"/>
      <c r="W45" s="203"/>
      <c r="X45" s="367"/>
      <c r="Y45" s="368"/>
      <c r="Z45" s="369"/>
      <c r="AA45" s="370"/>
      <c r="AB45" s="203"/>
      <c r="AC45" s="203"/>
      <c r="AD45" s="203"/>
    </row>
    <row r="46" ht="15.75" customHeight="1">
      <c r="A46" s="192"/>
      <c r="B46" s="192"/>
      <c r="C46" s="192"/>
      <c r="D46" s="371" t="s">
        <v>126</v>
      </c>
      <c r="E46" s="22"/>
      <c r="F46" s="22"/>
      <c r="G46" s="372" t="s">
        <v>127</v>
      </c>
      <c r="H46" s="321">
        <v>250.0</v>
      </c>
      <c r="I46" s="192"/>
      <c r="J46" s="200"/>
      <c r="K46" s="373"/>
      <c r="L46" s="373"/>
      <c r="M46" s="373"/>
      <c r="N46" s="373"/>
      <c r="O46" s="373"/>
      <c r="P46" s="373"/>
      <c r="Q46" s="200"/>
      <c r="R46" s="373"/>
      <c r="S46" s="373"/>
      <c r="T46" s="373"/>
      <c r="U46" s="373"/>
      <c r="V46" s="200"/>
      <c r="W46" s="203"/>
      <c r="AB46" s="203"/>
      <c r="AC46" s="203"/>
      <c r="AD46" s="203"/>
    </row>
    <row r="47" ht="15.75" customHeight="1">
      <c r="A47" s="192"/>
      <c r="B47" s="192"/>
      <c r="C47" s="192"/>
      <c r="D47" s="374" t="s">
        <v>128</v>
      </c>
      <c r="G47" s="375" t="s">
        <v>90</v>
      </c>
      <c r="H47" s="376">
        <v>150.0</v>
      </c>
      <c r="I47" s="192"/>
      <c r="J47" s="377" t="s">
        <v>129</v>
      </c>
      <c r="K47" s="221"/>
      <c r="L47" s="221"/>
      <c r="M47" s="221"/>
      <c r="N47" s="221"/>
      <c r="O47" s="221"/>
      <c r="P47" s="221"/>
      <c r="Q47" s="378">
        <f>M45+T45</f>
        <v>880.1</v>
      </c>
      <c r="R47" s="221"/>
      <c r="S47" s="221"/>
      <c r="T47" s="221"/>
      <c r="U47" s="221"/>
      <c r="V47" s="223"/>
      <c r="W47" s="203"/>
      <c r="AB47" s="203"/>
      <c r="AC47" s="203"/>
      <c r="AD47" s="203"/>
    </row>
    <row r="48" ht="15.75" customHeight="1">
      <c r="A48" s="192"/>
      <c r="B48" s="192"/>
      <c r="C48" s="192"/>
      <c r="D48" s="371" t="s">
        <v>130</v>
      </c>
      <c r="E48" s="22"/>
      <c r="F48" s="22"/>
      <c r="G48" s="372"/>
      <c r="H48" s="321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203"/>
      <c r="AB48" s="203"/>
      <c r="AC48" s="203"/>
      <c r="AD48" s="203"/>
    </row>
    <row r="49" ht="15.75" customHeight="1">
      <c r="A49" s="192"/>
      <c r="B49" s="192"/>
      <c r="C49" s="192"/>
      <c r="D49" s="374" t="s">
        <v>131</v>
      </c>
      <c r="G49" s="375"/>
      <c r="H49" s="376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203"/>
      <c r="AB49" s="203"/>
      <c r="AC49" s="203"/>
      <c r="AD49" s="203"/>
    </row>
    <row r="50" ht="15.75" customHeight="1">
      <c r="A50" s="192"/>
      <c r="B50" s="192"/>
      <c r="C50" s="192"/>
      <c r="D50" s="371" t="s">
        <v>132</v>
      </c>
      <c r="E50" s="22"/>
      <c r="F50" s="22"/>
      <c r="G50" s="372"/>
      <c r="H50" s="321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203"/>
      <c r="AB50" s="203"/>
      <c r="AC50" s="203"/>
      <c r="AD50" s="203"/>
    </row>
    <row r="51" ht="15.75" customHeight="1">
      <c r="A51" s="192"/>
      <c r="B51" s="192"/>
      <c r="C51" s="192"/>
      <c r="D51" s="374" t="s">
        <v>133</v>
      </c>
      <c r="G51" s="375"/>
      <c r="H51" s="376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203"/>
      <c r="AB51" s="203"/>
      <c r="AC51" s="203"/>
      <c r="AD51" s="203"/>
    </row>
    <row r="52" ht="15.75" customHeight="1">
      <c r="A52" s="192"/>
      <c r="B52" s="192"/>
      <c r="C52" s="192"/>
      <c r="D52" s="371" t="s">
        <v>134</v>
      </c>
      <c r="E52" s="22"/>
      <c r="F52" s="22"/>
      <c r="G52" s="372"/>
      <c r="H52" s="321"/>
      <c r="I52" s="192"/>
      <c r="J52" s="192"/>
      <c r="K52" s="192"/>
      <c r="L52" s="192"/>
      <c r="M52" s="192"/>
      <c r="N52" s="192"/>
      <c r="O52" s="192"/>
      <c r="P52" s="192"/>
      <c r="Q52" s="192"/>
      <c r="R52" s="192"/>
      <c r="S52" s="192"/>
      <c r="T52" s="192"/>
      <c r="U52" s="192"/>
      <c r="V52" s="192"/>
      <c r="W52" s="203"/>
      <c r="AB52" s="203"/>
      <c r="AC52" s="203"/>
      <c r="AD52" s="203"/>
    </row>
    <row r="53" ht="15.75" customHeight="1">
      <c r="A53" s="192"/>
      <c r="B53" s="192"/>
      <c r="C53" s="192"/>
      <c r="D53" s="374" t="s">
        <v>135</v>
      </c>
      <c r="G53" s="375"/>
      <c r="H53" s="376"/>
      <c r="I53" s="192"/>
      <c r="J53" s="192"/>
      <c r="K53" s="192"/>
      <c r="L53" s="192"/>
      <c r="M53" s="192"/>
      <c r="N53" s="192"/>
      <c r="O53" s="192"/>
      <c r="P53" s="192"/>
      <c r="Q53" s="192"/>
      <c r="S53" s="192"/>
      <c r="T53" s="192"/>
      <c r="U53" s="192"/>
      <c r="V53" s="192"/>
      <c r="W53" s="203"/>
      <c r="AB53" s="203"/>
      <c r="AC53" s="203"/>
      <c r="AD53" s="203"/>
    </row>
    <row r="54" ht="15.75" customHeight="1">
      <c r="A54" s="192"/>
      <c r="B54" s="192"/>
      <c r="C54" s="192"/>
      <c r="D54" s="379" t="s">
        <v>136</v>
      </c>
      <c r="E54" s="364"/>
      <c r="F54" s="364"/>
      <c r="G54" s="380">
        <f>SUMIF($G$46:$G$53,"Ahorro",$H$46:$H$53)</f>
        <v>250</v>
      </c>
      <c r="H54" s="148"/>
      <c r="I54" s="192"/>
      <c r="J54" s="192"/>
      <c r="K54" s="192"/>
      <c r="L54" s="192"/>
      <c r="M54" s="192"/>
      <c r="N54" s="192"/>
      <c r="O54" s="192"/>
      <c r="P54" s="192"/>
      <c r="Q54" s="192"/>
      <c r="S54" s="192"/>
      <c r="T54" s="192"/>
      <c r="U54" s="192"/>
      <c r="V54" s="192"/>
      <c r="W54" s="192"/>
      <c r="AB54" s="194"/>
      <c r="AC54" s="194"/>
      <c r="AD54" s="194"/>
    </row>
    <row r="55" ht="15.75" customHeight="1">
      <c r="A55" s="192"/>
      <c r="B55" s="192"/>
      <c r="C55" s="192"/>
      <c r="D55" s="381" t="s">
        <v>137</v>
      </c>
      <c r="E55" s="295"/>
      <c r="F55" s="295"/>
      <c r="G55" s="382">
        <f>SUMIF($G$46:$G$53,"Inversión",$H$46:$H$53)</f>
        <v>150</v>
      </c>
      <c r="H55" s="341"/>
      <c r="I55" s="192"/>
      <c r="J55" s="192"/>
      <c r="K55" s="192"/>
      <c r="L55" s="192"/>
      <c r="M55" s="192"/>
      <c r="N55" s="192"/>
      <c r="O55" s="192"/>
      <c r="P55" s="192"/>
      <c r="Q55" s="192"/>
      <c r="R55" s="192"/>
      <c r="S55" s="192"/>
      <c r="T55" s="192"/>
      <c r="U55" s="192"/>
      <c r="V55" s="192"/>
      <c r="W55" s="192"/>
      <c r="AB55" s="194"/>
      <c r="AC55" s="194"/>
      <c r="AD55" s="194"/>
    </row>
    <row r="56" ht="15.75" customHeight="1">
      <c r="A56" s="192"/>
      <c r="B56" s="192"/>
      <c r="C56" s="192"/>
      <c r="D56" s="192"/>
      <c r="E56" s="383"/>
      <c r="F56" s="383"/>
      <c r="G56" s="384"/>
      <c r="H56" s="192"/>
      <c r="I56" s="192"/>
      <c r="J56" s="192"/>
      <c r="K56" s="192"/>
      <c r="L56" s="192"/>
      <c r="M56" s="192"/>
      <c r="N56" s="192"/>
      <c r="O56" s="192"/>
      <c r="P56" s="192"/>
      <c r="Q56" s="192"/>
      <c r="R56" s="192"/>
      <c r="S56" s="192"/>
      <c r="T56" s="192"/>
      <c r="U56" s="192"/>
      <c r="V56" s="192"/>
      <c r="W56" s="192"/>
      <c r="AB56" s="194"/>
      <c r="AC56" s="194"/>
      <c r="AD56" s="194"/>
    </row>
    <row r="57" ht="15.75" customHeight="1">
      <c r="A57" s="192"/>
      <c r="B57" s="192"/>
      <c r="C57" s="192"/>
      <c r="D57" s="192"/>
      <c r="E57" s="383"/>
      <c r="F57" s="383"/>
      <c r="G57" s="384"/>
      <c r="H57" s="192"/>
      <c r="I57" s="192"/>
      <c r="J57" s="192"/>
      <c r="K57" s="192"/>
      <c r="L57" s="192"/>
      <c r="M57" s="192"/>
      <c r="N57" s="192"/>
      <c r="O57" s="192"/>
      <c r="P57" s="192"/>
      <c r="Q57" s="192"/>
      <c r="R57" s="192"/>
      <c r="S57" s="192"/>
      <c r="T57" s="192"/>
      <c r="U57" s="192"/>
      <c r="V57" s="192"/>
      <c r="W57" s="192"/>
      <c r="AB57" s="194"/>
      <c r="AC57" s="194"/>
      <c r="AD57" s="194"/>
    </row>
    <row r="58" ht="15.75" customHeight="1">
      <c r="A58" s="192"/>
      <c r="B58" s="192"/>
      <c r="C58" s="192"/>
      <c r="D58" s="385" t="s">
        <v>138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7"/>
      <c r="W58" s="203"/>
      <c r="AB58" s="194"/>
      <c r="AC58" s="194"/>
      <c r="AD58" s="194"/>
    </row>
    <row r="59" ht="15.75" customHeight="1">
      <c r="A59" s="192"/>
      <c r="B59" s="192"/>
      <c r="C59" s="192"/>
      <c r="D59" s="126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127"/>
      <c r="W59" s="203"/>
      <c r="AB59" s="203"/>
      <c r="AC59" s="203"/>
      <c r="AD59" s="194"/>
    </row>
    <row r="60" ht="15.75" customHeight="1">
      <c r="A60" s="192"/>
      <c r="B60" s="192"/>
      <c r="C60" s="192"/>
      <c r="D60" s="386" t="s">
        <v>76</v>
      </c>
      <c r="E60" s="274"/>
      <c r="F60" s="274"/>
      <c r="G60" s="274"/>
      <c r="H60" s="274"/>
      <c r="I60" s="387"/>
      <c r="J60" s="388" t="s">
        <v>139</v>
      </c>
      <c r="K60" s="389" t="s">
        <v>140</v>
      </c>
      <c r="L60" s="387"/>
      <c r="M60" s="389" t="s">
        <v>80</v>
      </c>
      <c r="N60" s="387"/>
      <c r="O60" s="389" t="s">
        <v>125</v>
      </c>
      <c r="P60" s="387"/>
      <c r="Q60" s="389" t="s">
        <v>141</v>
      </c>
      <c r="R60" s="274"/>
      <c r="S60" s="274"/>
      <c r="T60" s="274"/>
      <c r="U60" s="274"/>
      <c r="V60" s="390"/>
      <c r="W60" s="203"/>
      <c r="AB60" s="203"/>
      <c r="AC60" s="203"/>
      <c r="AD60" s="194"/>
    </row>
    <row r="61" ht="15.75" customHeight="1">
      <c r="A61" s="192"/>
      <c r="B61" s="192"/>
      <c r="C61" s="192"/>
      <c r="D61" s="391" t="s">
        <v>142</v>
      </c>
      <c r="J61" s="392">
        <v>45294.0</v>
      </c>
      <c r="K61" s="393" t="s">
        <v>2</v>
      </c>
      <c r="L61" s="22"/>
      <c r="M61" s="393" t="s">
        <v>23</v>
      </c>
      <c r="N61" s="22"/>
      <c r="O61" s="394">
        <v>65.0</v>
      </c>
      <c r="P61" s="22"/>
      <c r="Q61" s="393" t="s">
        <v>143</v>
      </c>
      <c r="R61" s="22"/>
      <c r="S61" s="22"/>
      <c r="T61" s="22"/>
      <c r="U61" s="22"/>
      <c r="V61" s="156"/>
      <c r="W61" s="203"/>
      <c r="AB61" s="203"/>
      <c r="AC61" s="203"/>
      <c r="AD61" s="194"/>
    </row>
    <row r="62" ht="15.75" customHeight="1">
      <c r="A62" s="192"/>
      <c r="B62" s="192"/>
      <c r="C62" s="192"/>
      <c r="D62" s="395" t="s">
        <v>144</v>
      </c>
      <c r="E62" s="22"/>
      <c r="F62" s="22"/>
      <c r="G62" s="22"/>
      <c r="H62" s="22"/>
      <c r="I62" s="22"/>
      <c r="J62" s="396">
        <v>45295.0</v>
      </c>
      <c r="K62" s="397" t="s">
        <v>1</v>
      </c>
      <c r="L62" s="22"/>
      <c r="M62" s="397" t="s">
        <v>18</v>
      </c>
      <c r="N62" s="22"/>
      <c r="O62" s="398">
        <v>20.0</v>
      </c>
      <c r="P62" s="22"/>
      <c r="Q62" s="397"/>
      <c r="R62" s="22"/>
      <c r="S62" s="22"/>
      <c r="T62" s="22"/>
      <c r="U62" s="22"/>
      <c r="V62" s="156"/>
      <c r="W62" s="203"/>
      <c r="AB62" s="203"/>
      <c r="AC62" s="203"/>
      <c r="AD62" s="194"/>
    </row>
    <row r="63" ht="16.5" customHeight="1">
      <c r="A63" s="192"/>
      <c r="B63" s="192"/>
      <c r="C63" s="192"/>
      <c r="D63" s="391" t="s">
        <v>145</v>
      </c>
      <c r="J63" s="392">
        <v>45298.0</v>
      </c>
      <c r="K63" s="393" t="s">
        <v>4</v>
      </c>
      <c r="L63" s="22"/>
      <c r="M63" s="393"/>
      <c r="N63" s="22"/>
      <c r="O63" s="394">
        <v>27.8</v>
      </c>
      <c r="P63" s="22"/>
      <c r="Q63" s="393"/>
      <c r="R63" s="22"/>
      <c r="S63" s="22"/>
      <c r="T63" s="22"/>
      <c r="U63" s="22"/>
      <c r="V63" s="156"/>
      <c r="W63" s="203"/>
      <c r="X63" s="399" t="s">
        <v>146</v>
      </c>
      <c r="AB63" s="203"/>
      <c r="AC63" s="203"/>
      <c r="AD63" s="194"/>
    </row>
    <row r="64" ht="15.75" customHeight="1">
      <c r="A64" s="192"/>
      <c r="B64" s="192"/>
      <c r="C64" s="192"/>
      <c r="D64" s="395" t="s">
        <v>147</v>
      </c>
      <c r="E64" s="22"/>
      <c r="F64" s="22"/>
      <c r="G64" s="22"/>
      <c r="H64" s="22"/>
      <c r="I64" s="22"/>
      <c r="J64" s="396">
        <v>45298.0</v>
      </c>
      <c r="K64" s="397" t="s">
        <v>19</v>
      </c>
      <c r="L64" s="22"/>
      <c r="M64" s="397" t="s">
        <v>21</v>
      </c>
      <c r="N64" s="22"/>
      <c r="O64" s="398">
        <v>25.0</v>
      </c>
      <c r="P64" s="22"/>
      <c r="Q64" s="397" t="s">
        <v>148</v>
      </c>
      <c r="R64" s="22"/>
      <c r="S64" s="22"/>
      <c r="T64" s="22"/>
      <c r="U64" s="22"/>
      <c r="V64" s="156"/>
      <c r="W64" s="203"/>
      <c r="X64" s="191"/>
      <c r="Y64" s="191"/>
      <c r="Z64" s="191"/>
      <c r="AA64" s="191"/>
      <c r="AB64" s="203"/>
      <c r="AC64" s="203"/>
      <c r="AD64" s="194"/>
    </row>
    <row r="65" ht="15.75" customHeight="1">
      <c r="A65" s="192"/>
      <c r="B65" s="192"/>
      <c r="C65" s="192"/>
      <c r="D65" s="391" t="s">
        <v>149</v>
      </c>
      <c r="J65" s="392">
        <v>45300.0</v>
      </c>
      <c r="K65" s="393" t="s">
        <v>14</v>
      </c>
      <c r="L65" s="22"/>
      <c r="M65" s="393"/>
      <c r="N65" s="22"/>
      <c r="O65" s="394">
        <v>2.5</v>
      </c>
      <c r="P65" s="22"/>
      <c r="Q65" s="393"/>
      <c r="R65" s="22"/>
      <c r="S65" s="22"/>
      <c r="T65" s="22"/>
      <c r="U65" s="22"/>
      <c r="V65" s="156"/>
      <c r="W65" s="203"/>
      <c r="AB65" s="203"/>
      <c r="AC65" s="203"/>
      <c r="AD65" s="194"/>
    </row>
    <row r="66" ht="15.75" customHeight="1">
      <c r="A66" s="192"/>
      <c r="B66" s="192"/>
      <c r="C66" s="192"/>
      <c r="D66" s="395"/>
      <c r="E66" s="22"/>
      <c r="F66" s="22"/>
      <c r="G66" s="22"/>
      <c r="H66" s="22"/>
      <c r="I66" s="22"/>
      <c r="J66" s="396"/>
      <c r="K66" s="397"/>
      <c r="L66" s="22"/>
      <c r="M66" s="397"/>
      <c r="N66" s="22"/>
      <c r="O66" s="398"/>
      <c r="P66" s="22"/>
      <c r="Q66" s="397"/>
      <c r="R66" s="22"/>
      <c r="S66" s="22"/>
      <c r="T66" s="22"/>
      <c r="U66" s="22"/>
      <c r="V66" s="156"/>
      <c r="W66" s="203"/>
      <c r="X66" s="400" t="s">
        <v>0</v>
      </c>
      <c r="Y66" s="70"/>
      <c r="Z66" s="70"/>
      <c r="AA66" s="77"/>
      <c r="AB66" s="203"/>
      <c r="AC66" s="203"/>
      <c r="AD66" s="194"/>
    </row>
    <row r="67" ht="15.75" customHeight="1">
      <c r="A67" s="192"/>
      <c r="B67" s="192"/>
      <c r="C67" s="192"/>
      <c r="D67" s="391"/>
      <c r="J67" s="392"/>
      <c r="K67" s="393"/>
      <c r="L67" s="22"/>
      <c r="M67" s="393"/>
      <c r="N67" s="22"/>
      <c r="O67" s="394"/>
      <c r="P67" s="22"/>
      <c r="Q67" s="393"/>
      <c r="R67" s="22"/>
      <c r="S67" s="22"/>
      <c r="T67" s="22"/>
      <c r="U67" s="22"/>
      <c r="V67" s="156"/>
      <c r="W67" s="203"/>
      <c r="X67" s="126"/>
      <c r="Y67" s="68"/>
      <c r="Z67" s="68"/>
      <c r="AA67" s="127"/>
      <c r="AB67" s="203"/>
      <c r="AC67" s="203"/>
      <c r="AD67" s="194"/>
    </row>
    <row r="68" ht="15.75" customHeight="1">
      <c r="A68" s="192"/>
      <c r="B68" s="192"/>
      <c r="C68" s="192"/>
      <c r="D68" s="395"/>
      <c r="E68" s="22"/>
      <c r="F68" s="22"/>
      <c r="G68" s="22"/>
      <c r="H68" s="22"/>
      <c r="I68" s="22"/>
      <c r="J68" s="396"/>
      <c r="K68" s="397"/>
      <c r="L68" s="22"/>
      <c r="M68" s="397"/>
      <c r="N68" s="22"/>
      <c r="O68" s="398"/>
      <c r="P68" s="22"/>
      <c r="Q68" s="397"/>
      <c r="R68" s="22"/>
      <c r="S68" s="22"/>
      <c r="T68" s="22"/>
      <c r="U68" s="22"/>
      <c r="V68" s="156"/>
      <c r="X68" s="401" t="str">
        <f>INICIO!K13</f>
        <v>Transporte</v>
      </c>
      <c r="Y68" s="364"/>
      <c r="Z68" s="364"/>
      <c r="AA68" s="148"/>
      <c r="AB68" s="203"/>
      <c r="AC68" s="203"/>
      <c r="AD68" s="194"/>
    </row>
    <row r="69" ht="15.75" customHeight="1">
      <c r="A69" s="192"/>
      <c r="B69" s="192"/>
      <c r="C69" s="192"/>
      <c r="D69" s="391"/>
      <c r="J69" s="392"/>
      <c r="K69" s="393"/>
      <c r="L69" s="22"/>
      <c r="M69" s="393"/>
      <c r="N69" s="22"/>
      <c r="O69" s="394"/>
      <c r="P69" s="22"/>
      <c r="Q69" s="393"/>
      <c r="R69" s="22"/>
      <c r="S69" s="22"/>
      <c r="T69" s="22"/>
      <c r="U69" s="22"/>
      <c r="V69" s="156"/>
      <c r="X69" s="402" t="str">
        <f>INICIO!K14</f>
        <v>Alimentación</v>
      </c>
      <c r="Y69" s="22"/>
      <c r="Z69" s="22"/>
      <c r="AA69" s="156"/>
      <c r="AB69" s="203"/>
      <c r="AC69" s="203"/>
      <c r="AD69" s="194"/>
    </row>
    <row r="70" ht="15.75" customHeight="1">
      <c r="A70" s="192"/>
      <c r="B70" s="192"/>
      <c r="C70" s="192"/>
      <c r="D70" s="395"/>
      <c r="E70" s="22"/>
      <c r="F70" s="22"/>
      <c r="G70" s="22"/>
      <c r="H70" s="22"/>
      <c r="I70" s="22"/>
      <c r="J70" s="396"/>
      <c r="K70" s="397"/>
      <c r="L70" s="22"/>
      <c r="M70" s="397"/>
      <c r="N70" s="22"/>
      <c r="O70" s="398"/>
      <c r="P70" s="22"/>
      <c r="Q70" s="397"/>
      <c r="R70" s="22"/>
      <c r="S70" s="22"/>
      <c r="T70" s="22"/>
      <c r="U70" s="22"/>
      <c r="V70" s="156"/>
      <c r="X70" s="403" t="str">
        <f>INICIO!K15</f>
        <v>Restaurantes</v>
      </c>
      <c r="Y70" s="22"/>
      <c r="Z70" s="22"/>
      <c r="AA70" s="156"/>
      <c r="AB70" s="203"/>
      <c r="AC70" s="203"/>
      <c r="AD70" s="194"/>
    </row>
    <row r="71" ht="15.75" customHeight="1">
      <c r="A71" s="192"/>
      <c r="B71" s="192"/>
      <c r="C71" s="192"/>
      <c r="D71" s="391"/>
      <c r="J71" s="392"/>
      <c r="K71" s="393"/>
      <c r="L71" s="22"/>
      <c r="M71" s="393"/>
      <c r="N71" s="22"/>
      <c r="O71" s="394"/>
      <c r="P71" s="22"/>
      <c r="Q71" s="393"/>
      <c r="R71" s="22"/>
      <c r="S71" s="22"/>
      <c r="T71" s="22"/>
      <c r="U71" s="22"/>
      <c r="V71" s="156"/>
      <c r="X71" s="404" t="str">
        <f>INICIO!K16</f>
        <v>Comida a domicilio</v>
      </c>
      <c r="Y71" s="22"/>
      <c r="Z71" s="22"/>
      <c r="AA71" s="156"/>
      <c r="AB71" s="203"/>
      <c r="AC71" s="203"/>
      <c r="AD71" s="194"/>
    </row>
    <row r="72" ht="15.75" customHeight="1">
      <c r="A72" s="192"/>
      <c r="B72" s="192"/>
      <c r="C72" s="192"/>
      <c r="D72" s="395"/>
      <c r="E72" s="22"/>
      <c r="F72" s="22"/>
      <c r="G72" s="22"/>
      <c r="H72" s="22"/>
      <c r="I72" s="22"/>
      <c r="J72" s="396"/>
      <c r="K72" s="397"/>
      <c r="L72" s="22"/>
      <c r="M72" s="397"/>
      <c r="N72" s="22"/>
      <c r="O72" s="398"/>
      <c r="P72" s="22"/>
      <c r="Q72" s="397"/>
      <c r="R72" s="22"/>
      <c r="S72" s="22"/>
      <c r="T72" s="22"/>
      <c r="U72" s="22"/>
      <c r="V72" s="156"/>
      <c r="X72" s="402" t="str">
        <f>INICIO!K17</f>
        <v>Bares</v>
      </c>
      <c r="Y72" s="22"/>
      <c r="Z72" s="22"/>
      <c r="AA72" s="156"/>
      <c r="AB72" s="203"/>
      <c r="AC72" s="203"/>
      <c r="AD72" s="194"/>
    </row>
    <row r="73" ht="15.75" customHeight="1">
      <c r="A73" s="192"/>
      <c r="B73" s="192"/>
      <c r="C73" s="192"/>
      <c r="D73" s="391"/>
      <c r="J73" s="392"/>
      <c r="K73" s="393"/>
      <c r="L73" s="22"/>
      <c r="M73" s="393"/>
      <c r="N73" s="22"/>
      <c r="O73" s="394"/>
      <c r="P73" s="22"/>
      <c r="Q73" s="393"/>
      <c r="R73" s="22"/>
      <c r="S73" s="22"/>
      <c r="T73" s="22"/>
      <c r="U73" s="22"/>
      <c r="V73" s="156"/>
      <c r="X73" s="405" t="str">
        <f>INICIO!K18</f>
        <v>Ropa</v>
      </c>
      <c r="Y73" s="22"/>
      <c r="Z73" s="22"/>
      <c r="AA73" s="156"/>
      <c r="AB73" s="203"/>
      <c r="AC73" s="203"/>
      <c r="AD73" s="194"/>
    </row>
    <row r="74" ht="15.75" customHeight="1">
      <c r="A74" s="192"/>
      <c r="B74" s="192"/>
      <c r="C74" s="192"/>
      <c r="D74" s="395"/>
      <c r="E74" s="22"/>
      <c r="F74" s="22"/>
      <c r="G74" s="22"/>
      <c r="H74" s="22"/>
      <c r="I74" s="22"/>
      <c r="J74" s="396"/>
      <c r="K74" s="397"/>
      <c r="L74" s="22"/>
      <c r="M74" s="397"/>
      <c r="N74" s="22"/>
      <c r="O74" s="398"/>
      <c r="P74" s="22"/>
      <c r="Q74" s="397"/>
      <c r="R74" s="22"/>
      <c r="S74" s="22"/>
      <c r="T74" s="22"/>
      <c r="U74" s="22"/>
      <c r="V74" s="156"/>
      <c r="X74" s="406" t="str">
        <f>INICIO!K19</f>
        <v>Belleza</v>
      </c>
      <c r="Y74" s="22"/>
      <c r="Z74" s="22"/>
      <c r="AA74" s="156"/>
      <c r="AB74" s="203"/>
      <c r="AC74" s="203"/>
      <c r="AD74" s="194"/>
    </row>
    <row r="75" ht="15.75" customHeight="1">
      <c r="A75" s="192"/>
      <c r="B75" s="192"/>
      <c r="C75" s="192"/>
      <c r="D75" s="391"/>
      <c r="J75" s="392"/>
      <c r="K75" s="393"/>
      <c r="L75" s="22"/>
      <c r="M75" s="393"/>
      <c r="N75" s="22"/>
      <c r="O75" s="394"/>
      <c r="P75" s="22"/>
      <c r="Q75" s="393"/>
      <c r="R75" s="22"/>
      <c r="S75" s="22"/>
      <c r="T75" s="22"/>
      <c r="U75" s="22"/>
      <c r="V75" s="156"/>
      <c r="W75" s="203"/>
      <c r="X75" s="407" t="str">
        <f>INICIO!K20</f>
        <v>Gasolina</v>
      </c>
      <c r="Y75" s="22"/>
      <c r="Z75" s="22"/>
      <c r="AA75" s="156"/>
      <c r="AB75" s="203"/>
      <c r="AC75" s="203"/>
      <c r="AD75" s="194"/>
    </row>
    <row r="76" ht="15.75" customHeight="1">
      <c r="A76" s="192"/>
      <c r="B76" s="192"/>
      <c r="C76" s="192"/>
      <c r="D76" s="395"/>
      <c r="E76" s="22"/>
      <c r="F76" s="22"/>
      <c r="G76" s="22"/>
      <c r="H76" s="22"/>
      <c r="I76" s="22"/>
      <c r="J76" s="396"/>
      <c r="K76" s="397"/>
      <c r="L76" s="22"/>
      <c r="M76" s="397"/>
      <c r="N76" s="22"/>
      <c r="O76" s="398"/>
      <c r="P76" s="22"/>
      <c r="Q76" s="397"/>
      <c r="R76" s="22"/>
      <c r="S76" s="22"/>
      <c r="T76" s="22"/>
      <c r="U76" s="22"/>
      <c r="V76" s="156"/>
      <c r="W76" s="203"/>
      <c r="X76" s="408" t="str">
        <f>INICIO!K21</f>
        <v>Hogar</v>
      </c>
      <c r="Y76" s="22"/>
      <c r="Z76" s="22"/>
      <c r="AA76" s="156"/>
      <c r="AB76" s="203"/>
      <c r="AC76" s="203"/>
      <c r="AD76" s="194"/>
    </row>
    <row r="77" ht="15.75" customHeight="1">
      <c r="A77" s="192"/>
      <c r="B77" s="192"/>
      <c r="C77" s="192"/>
      <c r="D77" s="391"/>
      <c r="J77" s="392"/>
      <c r="K77" s="393"/>
      <c r="L77" s="22"/>
      <c r="M77" s="393"/>
      <c r="N77" s="22"/>
      <c r="O77" s="394"/>
      <c r="P77" s="22"/>
      <c r="Q77" s="393"/>
      <c r="R77" s="22"/>
      <c r="S77" s="22"/>
      <c r="T77" s="22"/>
      <c r="U77" s="22"/>
      <c r="V77" s="156"/>
      <c r="W77" s="203"/>
      <c r="X77" s="409" t="str">
        <f>INICIO!K22</f>
        <v>Tarjeta de crédito</v>
      </c>
      <c r="Y77" s="22"/>
      <c r="Z77" s="22"/>
      <c r="AA77" s="156"/>
      <c r="AB77" s="203"/>
      <c r="AC77" s="203"/>
      <c r="AD77" s="194"/>
    </row>
    <row r="78" ht="15.75" customHeight="1">
      <c r="A78" s="192"/>
      <c r="B78" s="192"/>
      <c r="C78" s="192"/>
      <c r="D78" s="395"/>
      <c r="E78" s="22"/>
      <c r="F78" s="22"/>
      <c r="G78" s="22"/>
      <c r="H78" s="22"/>
      <c r="I78" s="22"/>
      <c r="J78" s="396"/>
      <c r="K78" s="397"/>
      <c r="L78" s="22"/>
      <c r="M78" s="397"/>
      <c r="N78" s="22"/>
      <c r="O78" s="398"/>
      <c r="P78" s="22"/>
      <c r="Q78" s="397"/>
      <c r="R78" s="22"/>
      <c r="S78" s="22"/>
      <c r="T78" s="22"/>
      <c r="U78" s="22"/>
      <c r="V78" s="156"/>
      <c r="W78" s="203"/>
      <c r="X78" s="410" t="str">
        <f>INICIO!K23</f>
        <v>Ocio</v>
      </c>
      <c r="Y78" s="22"/>
      <c r="Z78" s="22"/>
      <c r="AA78" s="156"/>
      <c r="AB78" s="203"/>
      <c r="AC78" s="203"/>
      <c r="AD78" s="194"/>
    </row>
    <row r="79" ht="15.75" customHeight="1">
      <c r="A79" s="192"/>
      <c r="B79" s="192"/>
      <c r="C79" s="192"/>
      <c r="D79" s="391"/>
      <c r="J79" s="392"/>
      <c r="K79" s="393"/>
      <c r="L79" s="22"/>
      <c r="M79" s="393"/>
      <c r="N79" s="22"/>
      <c r="O79" s="394"/>
      <c r="P79" s="22"/>
      <c r="Q79" s="393"/>
      <c r="R79" s="22"/>
      <c r="S79" s="22"/>
      <c r="T79" s="22"/>
      <c r="U79" s="22"/>
      <c r="V79" s="156"/>
      <c r="W79" s="203"/>
      <c r="X79" s="410" t="str">
        <f>INICIO!K24</f>
        <v>Pequeñas compras</v>
      </c>
      <c r="Y79" s="22"/>
      <c r="Z79" s="22"/>
      <c r="AA79" s="156"/>
      <c r="AB79" s="203"/>
      <c r="AC79" s="203"/>
      <c r="AD79" s="194"/>
    </row>
    <row r="80" ht="15.75" customHeight="1">
      <c r="A80" s="192"/>
      <c r="B80" s="192"/>
      <c r="C80" s="192"/>
      <c r="D80" s="395"/>
      <c r="E80" s="22"/>
      <c r="F80" s="22"/>
      <c r="G80" s="22"/>
      <c r="H80" s="22"/>
      <c r="I80" s="22"/>
      <c r="J80" s="396"/>
      <c r="K80" s="397"/>
      <c r="L80" s="22"/>
      <c r="M80" s="397"/>
      <c r="N80" s="22"/>
      <c r="O80" s="398"/>
      <c r="P80" s="22"/>
      <c r="Q80" s="397"/>
      <c r="R80" s="22"/>
      <c r="S80" s="22"/>
      <c r="T80" s="22"/>
      <c r="U80" s="22"/>
      <c r="V80" s="156"/>
      <c r="W80" s="203"/>
      <c r="X80" s="411" t="str">
        <f>INICIO!K25</f>
        <v>Tasas/Impuestos</v>
      </c>
      <c r="Y80" s="22"/>
      <c r="Z80" s="22"/>
      <c r="AA80" s="156"/>
      <c r="AB80" s="203"/>
      <c r="AC80" s="203"/>
      <c r="AD80" s="194"/>
    </row>
    <row r="81" ht="15.75" customHeight="1">
      <c r="A81" s="192"/>
      <c r="B81" s="192"/>
      <c r="C81" s="192"/>
      <c r="D81" s="391"/>
      <c r="J81" s="392"/>
      <c r="K81" s="393"/>
      <c r="L81" s="22"/>
      <c r="M81" s="393"/>
      <c r="N81" s="22"/>
      <c r="O81" s="394"/>
      <c r="P81" s="22"/>
      <c r="Q81" s="393"/>
      <c r="R81" s="22"/>
      <c r="S81" s="22"/>
      <c r="T81" s="22"/>
      <c r="U81" s="22"/>
      <c r="V81" s="156"/>
      <c r="W81" s="203"/>
      <c r="X81" s="412" t="str">
        <f>INICIO!K26</f>
        <v>Viajes/vacaciones</v>
      </c>
      <c r="Y81" s="22"/>
      <c r="Z81" s="22"/>
      <c r="AA81" s="156"/>
      <c r="AB81" s="194"/>
      <c r="AC81" s="194"/>
      <c r="AD81" s="194"/>
    </row>
    <row r="82" ht="15.75" customHeight="1">
      <c r="A82" s="192"/>
      <c r="B82" s="192"/>
      <c r="C82" s="192"/>
      <c r="D82" s="395"/>
      <c r="E82" s="22"/>
      <c r="F82" s="22"/>
      <c r="G82" s="22"/>
      <c r="H82" s="22"/>
      <c r="I82" s="22"/>
      <c r="J82" s="396"/>
      <c r="K82" s="397"/>
      <c r="L82" s="22"/>
      <c r="M82" s="397"/>
      <c r="N82" s="22"/>
      <c r="O82" s="398"/>
      <c r="P82" s="22"/>
      <c r="Q82" s="397"/>
      <c r="R82" s="22"/>
      <c r="S82" s="22"/>
      <c r="T82" s="22"/>
      <c r="U82" s="22"/>
      <c r="V82" s="156"/>
      <c r="W82" s="203"/>
      <c r="X82" s="413" t="str">
        <f>INICIO!K27</f>
        <v>Tecnología</v>
      </c>
      <c r="Y82" s="22"/>
      <c r="Z82" s="22"/>
      <c r="AA82" s="156"/>
      <c r="AB82" s="194"/>
      <c r="AC82" s="194"/>
      <c r="AD82" s="203"/>
    </row>
    <row r="83" ht="15.75" customHeight="1">
      <c r="A83" s="192"/>
      <c r="B83" s="192"/>
      <c r="C83" s="192"/>
      <c r="D83" s="391"/>
      <c r="J83" s="392"/>
      <c r="K83" s="393"/>
      <c r="L83" s="22"/>
      <c r="M83" s="393"/>
      <c r="N83" s="22"/>
      <c r="O83" s="394"/>
      <c r="P83" s="22"/>
      <c r="Q83" s="393"/>
      <c r="R83" s="22"/>
      <c r="S83" s="22"/>
      <c r="T83" s="22"/>
      <c r="U83" s="22"/>
      <c r="V83" s="156"/>
      <c r="W83" s="203"/>
      <c r="X83" s="411" t="str">
        <f>INICIO!K28</f>
        <v>Reparaciones</v>
      </c>
      <c r="Y83" s="22"/>
      <c r="Z83" s="22"/>
      <c r="AA83" s="156"/>
      <c r="AB83" s="194"/>
      <c r="AC83" s="194"/>
      <c r="AD83" s="203"/>
    </row>
    <row r="84" ht="15.75" customHeight="1">
      <c r="A84" s="192"/>
      <c r="B84" s="192"/>
      <c r="C84" s="192"/>
      <c r="D84" s="395"/>
      <c r="E84" s="22"/>
      <c r="F84" s="22"/>
      <c r="G84" s="22"/>
      <c r="H84" s="22"/>
      <c r="I84" s="22"/>
      <c r="J84" s="396"/>
      <c r="K84" s="397"/>
      <c r="L84" s="22"/>
      <c r="M84" s="397"/>
      <c r="N84" s="22"/>
      <c r="O84" s="398"/>
      <c r="P84" s="22"/>
      <c r="Q84" s="397"/>
      <c r="R84" s="22"/>
      <c r="S84" s="22"/>
      <c r="T84" s="22"/>
      <c r="U84" s="22"/>
      <c r="V84" s="156"/>
      <c r="W84" s="203"/>
      <c r="X84" s="414" t="str">
        <f>INICIO!K29</f>
        <v>Salud</v>
      </c>
      <c r="Y84" s="22"/>
      <c r="Z84" s="22"/>
      <c r="AA84" s="156"/>
      <c r="AB84" s="194"/>
      <c r="AC84" s="194"/>
      <c r="AD84" s="203"/>
    </row>
    <row r="85" ht="15.75" customHeight="1">
      <c r="A85" s="192"/>
      <c r="B85" s="192"/>
      <c r="C85" s="192"/>
      <c r="D85" s="391"/>
      <c r="J85" s="392"/>
      <c r="K85" s="393"/>
      <c r="L85" s="22"/>
      <c r="M85" s="393"/>
      <c r="N85" s="22"/>
      <c r="O85" s="394"/>
      <c r="P85" s="22"/>
      <c r="Q85" s="393"/>
      <c r="R85" s="22"/>
      <c r="S85" s="22"/>
      <c r="T85" s="22"/>
      <c r="U85" s="22"/>
      <c r="V85" s="156"/>
      <c r="W85" s="203"/>
      <c r="X85" s="415" t="str">
        <f>INICIO!K30</f>
        <v>Higiene</v>
      </c>
      <c r="Y85" s="22"/>
      <c r="Z85" s="22"/>
      <c r="AA85" s="156"/>
      <c r="AB85" s="203"/>
      <c r="AC85" s="203"/>
      <c r="AD85" s="203"/>
    </row>
    <row r="86" ht="15.75" customHeight="1">
      <c r="A86" s="192"/>
      <c r="B86" s="192"/>
      <c r="C86" s="192"/>
      <c r="D86" s="395"/>
      <c r="E86" s="22"/>
      <c r="F86" s="22"/>
      <c r="G86" s="22"/>
      <c r="H86" s="22"/>
      <c r="I86" s="22"/>
      <c r="J86" s="396"/>
      <c r="K86" s="397"/>
      <c r="L86" s="22"/>
      <c r="M86" s="397"/>
      <c r="N86" s="22"/>
      <c r="O86" s="398"/>
      <c r="P86" s="22"/>
      <c r="Q86" s="397"/>
      <c r="R86" s="22"/>
      <c r="S86" s="22"/>
      <c r="T86" s="22"/>
      <c r="U86" s="22"/>
      <c r="V86" s="156"/>
      <c r="W86" s="203"/>
      <c r="X86" s="416" t="str">
        <f>INICIO!K31</f>
        <v>Cursos/Formación</v>
      </c>
      <c r="Y86" s="22"/>
      <c r="Z86" s="22"/>
      <c r="AA86" s="156"/>
      <c r="AC86" s="203"/>
      <c r="AD86" s="203"/>
    </row>
    <row r="87" ht="15.75" customHeight="1">
      <c r="A87" s="192"/>
      <c r="B87" s="192"/>
      <c r="C87" s="192"/>
      <c r="D87" s="391"/>
      <c r="J87" s="392"/>
      <c r="K87" s="417"/>
      <c r="L87" s="22"/>
      <c r="M87" s="393"/>
      <c r="N87" s="22"/>
      <c r="O87" s="394"/>
      <c r="P87" s="22"/>
      <c r="Q87" s="393"/>
      <c r="R87" s="22"/>
      <c r="S87" s="22"/>
      <c r="T87" s="22"/>
      <c r="U87" s="22"/>
      <c r="V87" s="156"/>
      <c r="X87" s="418" t="str">
        <f>INICIO!K32</f>
        <v>Mascotas</v>
      </c>
      <c r="Y87" s="22"/>
      <c r="Z87" s="22"/>
      <c r="AA87" s="156"/>
      <c r="AC87" s="203"/>
      <c r="AD87" s="203"/>
    </row>
    <row r="88" ht="15.75" customHeight="1">
      <c r="A88" s="192"/>
      <c r="B88" s="192"/>
      <c r="C88" s="192"/>
      <c r="D88" s="395"/>
      <c r="E88" s="22"/>
      <c r="F88" s="22"/>
      <c r="G88" s="22"/>
      <c r="H88" s="22"/>
      <c r="I88" s="22"/>
      <c r="J88" s="396"/>
      <c r="K88" s="397"/>
      <c r="L88" s="22"/>
      <c r="M88" s="397"/>
      <c r="N88" s="22"/>
      <c r="O88" s="398"/>
      <c r="P88" s="22"/>
      <c r="Q88" s="397"/>
      <c r="R88" s="22"/>
      <c r="S88" s="22"/>
      <c r="T88" s="22"/>
      <c r="U88" s="22"/>
      <c r="V88" s="156"/>
      <c r="X88" s="419" t="str">
        <f>INICIO!K33</f>
        <v>Familia</v>
      </c>
      <c r="Y88" s="22"/>
      <c r="Z88" s="22"/>
      <c r="AA88" s="156"/>
      <c r="AC88" s="203"/>
      <c r="AD88" s="203"/>
    </row>
    <row r="89" ht="15.75" customHeight="1">
      <c r="A89" s="192"/>
      <c r="B89" s="192"/>
      <c r="C89" s="192"/>
      <c r="D89" s="391"/>
      <c r="J89" s="392"/>
      <c r="K89" s="393"/>
      <c r="L89" s="22"/>
      <c r="M89" s="393"/>
      <c r="N89" s="22"/>
      <c r="O89" s="394"/>
      <c r="P89" s="22"/>
      <c r="Q89" s="393"/>
      <c r="R89" s="22"/>
      <c r="S89" s="22"/>
      <c r="T89" s="22"/>
      <c r="U89" s="22"/>
      <c r="V89" s="156"/>
      <c r="X89" s="412" t="str">
        <f>INICIO!K34</f>
        <v>Otros</v>
      </c>
      <c r="Y89" s="22"/>
      <c r="Z89" s="22"/>
      <c r="AA89" s="156"/>
      <c r="AD89" s="194"/>
    </row>
    <row r="90" ht="15.75" customHeight="1">
      <c r="A90" s="192"/>
      <c r="B90" s="192"/>
      <c r="C90" s="192"/>
      <c r="D90" s="395"/>
      <c r="E90" s="22"/>
      <c r="F90" s="22"/>
      <c r="G90" s="22"/>
      <c r="H90" s="22"/>
      <c r="I90" s="22"/>
      <c r="J90" s="396"/>
      <c r="K90" s="397"/>
      <c r="L90" s="22"/>
      <c r="M90" s="397"/>
      <c r="N90" s="22"/>
      <c r="O90" s="398"/>
      <c r="P90" s="22"/>
      <c r="Q90" s="397"/>
      <c r="R90" s="22"/>
      <c r="S90" s="22"/>
      <c r="T90" s="22"/>
      <c r="U90" s="22"/>
      <c r="V90" s="156"/>
      <c r="X90" s="420" t="str">
        <f>INICIO!K35</f>
        <v>Categoria 1</v>
      </c>
      <c r="Y90" s="22"/>
      <c r="Z90" s="22"/>
      <c r="AA90" s="156"/>
      <c r="AD90" s="194"/>
    </row>
    <row r="91" ht="15.75" customHeight="1">
      <c r="A91" s="192"/>
      <c r="B91" s="192"/>
      <c r="C91" s="192"/>
      <c r="D91" s="391"/>
      <c r="J91" s="392"/>
      <c r="K91" s="393"/>
      <c r="L91" s="22"/>
      <c r="M91" s="393"/>
      <c r="N91" s="22"/>
      <c r="O91" s="394"/>
      <c r="P91" s="22"/>
      <c r="Q91" s="393"/>
      <c r="R91" s="22"/>
      <c r="S91" s="22"/>
      <c r="T91" s="22"/>
      <c r="U91" s="22"/>
      <c r="V91" s="156"/>
      <c r="X91" s="421" t="str">
        <f>INICIO!K36</f>
        <v>Categoría 2</v>
      </c>
      <c r="Y91" s="22"/>
      <c r="Z91" s="22"/>
      <c r="AA91" s="156"/>
      <c r="AD91" s="194"/>
    </row>
    <row r="92" ht="15.75" customHeight="1">
      <c r="A92" s="192"/>
      <c r="B92" s="192"/>
      <c r="C92" s="192"/>
      <c r="D92" s="395"/>
      <c r="E92" s="22"/>
      <c r="F92" s="22"/>
      <c r="G92" s="22"/>
      <c r="H92" s="22"/>
      <c r="I92" s="22"/>
      <c r="J92" s="396"/>
      <c r="K92" s="397"/>
      <c r="L92" s="22"/>
      <c r="M92" s="397"/>
      <c r="N92" s="22"/>
      <c r="O92" s="398"/>
      <c r="P92" s="22"/>
      <c r="Q92" s="397"/>
      <c r="R92" s="22"/>
      <c r="S92" s="22"/>
      <c r="T92" s="22"/>
      <c r="U92" s="22"/>
      <c r="V92" s="156"/>
      <c r="X92" s="422" t="str">
        <f>INICIO!K37</f>
        <v>Categoría 3</v>
      </c>
      <c r="Y92" s="22"/>
      <c r="Z92" s="22"/>
      <c r="AA92" s="156"/>
      <c r="AD92" s="194"/>
    </row>
    <row r="93" ht="15.75" customHeight="1">
      <c r="A93" s="192"/>
      <c r="B93" s="192"/>
      <c r="C93" s="192"/>
      <c r="D93" s="391"/>
      <c r="J93" s="392"/>
      <c r="K93" s="393"/>
      <c r="L93" s="22"/>
      <c r="M93" s="393"/>
      <c r="N93" s="22"/>
      <c r="O93" s="394"/>
      <c r="P93" s="22"/>
      <c r="Q93" s="393"/>
      <c r="R93" s="22"/>
      <c r="S93" s="22"/>
      <c r="T93" s="22"/>
      <c r="U93" s="22"/>
      <c r="V93" s="156"/>
      <c r="X93" s="423" t="str">
        <f>INICIO!K38</f>
        <v>Categoría 4</v>
      </c>
      <c r="Y93" s="22"/>
      <c r="Z93" s="22"/>
      <c r="AA93" s="156"/>
      <c r="AD93" s="194"/>
    </row>
    <row r="94" ht="15.75" customHeight="1">
      <c r="A94" s="192"/>
      <c r="B94" s="192"/>
      <c r="C94" s="192"/>
      <c r="D94" s="395"/>
      <c r="E94" s="22"/>
      <c r="F94" s="22"/>
      <c r="G94" s="22"/>
      <c r="H94" s="22"/>
      <c r="I94" s="22"/>
      <c r="J94" s="396"/>
      <c r="K94" s="397"/>
      <c r="L94" s="22"/>
      <c r="M94" s="397"/>
      <c r="N94" s="22"/>
      <c r="O94" s="398"/>
      <c r="P94" s="22"/>
      <c r="Q94" s="397"/>
      <c r="R94" s="22"/>
      <c r="S94" s="22"/>
      <c r="T94" s="22"/>
      <c r="U94" s="22"/>
      <c r="V94" s="156"/>
      <c r="X94" s="420" t="str">
        <f>INICIO!K39</f>
        <v>Categoría 5</v>
      </c>
      <c r="Y94" s="22"/>
      <c r="Z94" s="22"/>
      <c r="AA94" s="156"/>
      <c r="AD94" s="194"/>
    </row>
    <row r="95" ht="15.75" customHeight="1">
      <c r="A95" s="192"/>
      <c r="B95" s="192"/>
      <c r="C95" s="192"/>
      <c r="D95" s="391"/>
      <c r="J95" s="392"/>
      <c r="K95" s="393"/>
      <c r="L95" s="22"/>
      <c r="M95" s="393"/>
      <c r="N95" s="22"/>
      <c r="O95" s="394"/>
      <c r="P95" s="22"/>
      <c r="Q95" s="393"/>
      <c r="R95" s="22"/>
      <c r="S95" s="22"/>
      <c r="T95" s="22"/>
      <c r="U95" s="22"/>
      <c r="V95" s="156"/>
      <c r="X95" s="424" t="str">
        <f>INICIO!K40</f>
        <v>Categoría 6</v>
      </c>
      <c r="Y95" s="325"/>
      <c r="Z95" s="325"/>
      <c r="AA95" s="184"/>
      <c r="AC95" s="194"/>
      <c r="AD95" s="194"/>
    </row>
    <row r="96" ht="15.75" customHeight="1">
      <c r="A96" s="192"/>
      <c r="B96" s="192"/>
      <c r="C96" s="192"/>
      <c r="D96" s="395"/>
      <c r="E96" s="22"/>
      <c r="F96" s="22"/>
      <c r="G96" s="22"/>
      <c r="H96" s="22"/>
      <c r="I96" s="22"/>
      <c r="J96" s="396"/>
      <c r="K96" s="397"/>
      <c r="L96" s="22"/>
      <c r="M96" s="397"/>
      <c r="N96" s="22"/>
      <c r="O96" s="398"/>
      <c r="P96" s="22"/>
      <c r="Q96" s="397"/>
      <c r="R96" s="22"/>
      <c r="S96" s="22"/>
      <c r="T96" s="22"/>
      <c r="U96" s="22"/>
      <c r="V96" s="156"/>
      <c r="AC96" s="194"/>
      <c r="AD96" s="194"/>
    </row>
    <row r="97" ht="15.75" customHeight="1">
      <c r="A97" s="192"/>
      <c r="B97" s="192"/>
      <c r="C97" s="192"/>
      <c r="D97" s="391"/>
      <c r="J97" s="392"/>
      <c r="K97" s="393"/>
      <c r="L97" s="22"/>
      <c r="M97" s="393"/>
      <c r="N97" s="22"/>
      <c r="O97" s="394"/>
      <c r="P97" s="22"/>
      <c r="Q97" s="393"/>
      <c r="R97" s="22"/>
      <c r="S97" s="22"/>
      <c r="T97" s="22"/>
      <c r="U97" s="22"/>
      <c r="V97" s="156"/>
      <c r="AC97" s="194"/>
      <c r="AD97" s="194"/>
    </row>
    <row r="98" ht="15.75" customHeight="1">
      <c r="A98" s="192"/>
      <c r="B98" s="192"/>
      <c r="C98" s="192"/>
      <c r="D98" s="395"/>
      <c r="E98" s="22"/>
      <c r="F98" s="22"/>
      <c r="G98" s="22"/>
      <c r="H98" s="22"/>
      <c r="I98" s="22"/>
      <c r="J98" s="396"/>
      <c r="K98" s="397"/>
      <c r="L98" s="22"/>
      <c r="M98" s="397"/>
      <c r="N98" s="22"/>
      <c r="O98" s="398"/>
      <c r="P98" s="22"/>
      <c r="Q98" s="397"/>
      <c r="R98" s="22"/>
      <c r="S98" s="22"/>
      <c r="T98" s="22"/>
      <c r="U98" s="22"/>
      <c r="V98" s="156"/>
      <c r="AC98" s="194"/>
      <c r="AD98" s="194"/>
    </row>
    <row r="99" ht="15.75" customHeight="1">
      <c r="A99" s="192"/>
      <c r="B99" s="192"/>
      <c r="C99" s="192"/>
      <c r="D99" s="391"/>
      <c r="J99" s="392"/>
      <c r="K99" s="393"/>
      <c r="L99" s="22"/>
      <c r="M99" s="393"/>
      <c r="N99" s="22"/>
      <c r="O99" s="394"/>
      <c r="P99" s="22"/>
      <c r="Q99" s="393"/>
      <c r="R99" s="22"/>
      <c r="S99" s="22"/>
      <c r="T99" s="22"/>
      <c r="U99" s="22"/>
      <c r="V99" s="156"/>
      <c r="AC99" s="194"/>
      <c r="AD99" s="194"/>
    </row>
    <row r="100" ht="15.75" customHeight="1">
      <c r="A100" s="192"/>
      <c r="B100" s="192"/>
      <c r="C100" s="192"/>
      <c r="D100" s="395"/>
      <c r="E100" s="22"/>
      <c r="F100" s="22"/>
      <c r="G100" s="22"/>
      <c r="H100" s="22"/>
      <c r="I100" s="22"/>
      <c r="J100" s="396"/>
      <c r="K100" s="397"/>
      <c r="L100" s="22"/>
      <c r="M100" s="397"/>
      <c r="N100" s="22"/>
      <c r="O100" s="398"/>
      <c r="P100" s="22"/>
      <c r="Q100" s="397"/>
      <c r="R100" s="22"/>
      <c r="S100" s="22"/>
      <c r="T100" s="22"/>
      <c r="U100" s="22"/>
      <c r="V100" s="156"/>
      <c r="AC100" s="194"/>
      <c r="AD100" s="194"/>
    </row>
    <row r="101" ht="15.75" customHeight="1">
      <c r="A101" s="192"/>
      <c r="B101" s="192"/>
      <c r="C101" s="192"/>
      <c r="D101" s="391"/>
      <c r="J101" s="392"/>
      <c r="K101" s="393"/>
      <c r="L101" s="22"/>
      <c r="M101" s="393"/>
      <c r="N101" s="22"/>
      <c r="O101" s="394"/>
      <c r="P101" s="22"/>
      <c r="Q101" s="393"/>
      <c r="R101" s="22"/>
      <c r="S101" s="22"/>
      <c r="T101" s="22"/>
      <c r="U101" s="22"/>
      <c r="V101" s="156"/>
      <c r="AC101" s="194"/>
      <c r="AD101" s="194"/>
    </row>
    <row r="102" ht="15.75" customHeight="1">
      <c r="A102" s="192"/>
      <c r="B102" s="192"/>
      <c r="C102" s="192"/>
      <c r="D102" s="395"/>
      <c r="E102" s="22"/>
      <c r="F102" s="22"/>
      <c r="G102" s="22"/>
      <c r="H102" s="22"/>
      <c r="I102" s="22"/>
      <c r="J102" s="396"/>
      <c r="K102" s="397"/>
      <c r="L102" s="22"/>
      <c r="M102" s="397"/>
      <c r="N102" s="22"/>
      <c r="O102" s="398"/>
      <c r="P102" s="22"/>
      <c r="Q102" s="397"/>
      <c r="R102" s="22"/>
      <c r="S102" s="22"/>
      <c r="T102" s="22"/>
      <c r="U102" s="22"/>
      <c r="V102" s="156"/>
    </row>
    <row r="103" ht="15.75" customHeight="1">
      <c r="A103" s="194"/>
      <c r="B103" s="194"/>
      <c r="C103" s="194"/>
      <c r="D103" s="391"/>
      <c r="J103" s="392"/>
      <c r="K103" s="393"/>
      <c r="L103" s="22"/>
      <c r="M103" s="393"/>
      <c r="N103" s="22"/>
      <c r="O103" s="394"/>
      <c r="P103" s="22"/>
      <c r="Q103" s="393"/>
      <c r="R103" s="22"/>
      <c r="S103" s="22"/>
      <c r="T103" s="22"/>
      <c r="U103" s="22"/>
      <c r="V103" s="156"/>
    </row>
    <row r="104" ht="15.75" customHeight="1">
      <c r="A104" s="194"/>
      <c r="B104" s="194"/>
      <c r="C104" s="194"/>
      <c r="D104" s="395"/>
      <c r="E104" s="22"/>
      <c r="F104" s="22"/>
      <c r="G104" s="22"/>
      <c r="H104" s="22"/>
      <c r="I104" s="22"/>
      <c r="J104" s="396"/>
      <c r="K104" s="397"/>
      <c r="L104" s="22"/>
      <c r="M104" s="397"/>
      <c r="N104" s="22"/>
      <c r="O104" s="398"/>
      <c r="P104" s="22"/>
      <c r="Q104" s="397"/>
      <c r="R104" s="22"/>
      <c r="S104" s="22"/>
      <c r="T104" s="22"/>
      <c r="U104" s="22"/>
      <c r="V104" s="156"/>
    </row>
    <row r="105" ht="15.75" customHeight="1">
      <c r="A105" s="194"/>
      <c r="B105" s="194"/>
      <c r="C105" s="194"/>
      <c r="D105" s="391"/>
      <c r="J105" s="392"/>
      <c r="K105" s="393"/>
      <c r="L105" s="22"/>
      <c r="M105" s="393"/>
      <c r="N105" s="22"/>
      <c r="O105" s="394"/>
      <c r="P105" s="22"/>
      <c r="Q105" s="393"/>
      <c r="R105" s="22"/>
      <c r="S105" s="22"/>
      <c r="T105" s="22"/>
      <c r="U105" s="22"/>
      <c r="V105" s="156"/>
    </row>
    <row r="106" ht="15.75" customHeight="1">
      <c r="A106" s="194"/>
      <c r="B106" s="194"/>
      <c r="C106" s="194"/>
      <c r="D106" s="395"/>
      <c r="E106" s="22"/>
      <c r="F106" s="22"/>
      <c r="G106" s="22"/>
      <c r="H106" s="22"/>
      <c r="I106" s="22"/>
      <c r="J106" s="396"/>
      <c r="K106" s="397"/>
      <c r="L106" s="22"/>
      <c r="M106" s="397"/>
      <c r="N106" s="22"/>
      <c r="O106" s="398"/>
      <c r="P106" s="22"/>
      <c r="Q106" s="397"/>
      <c r="R106" s="22"/>
      <c r="S106" s="22"/>
      <c r="T106" s="22"/>
      <c r="U106" s="22"/>
      <c r="V106" s="156"/>
    </row>
    <row r="107" ht="15.75" customHeight="1">
      <c r="A107" s="194"/>
      <c r="B107" s="194"/>
      <c r="C107" s="194"/>
      <c r="D107" s="391"/>
      <c r="J107" s="392"/>
      <c r="K107" s="393"/>
      <c r="L107" s="22"/>
      <c r="M107" s="393"/>
      <c r="N107" s="22"/>
      <c r="O107" s="394"/>
      <c r="P107" s="22"/>
      <c r="Q107" s="393"/>
      <c r="R107" s="22"/>
      <c r="S107" s="22"/>
      <c r="T107" s="22"/>
      <c r="U107" s="22"/>
      <c r="V107" s="156"/>
    </row>
    <row r="108" ht="15.75" customHeight="1">
      <c r="A108" s="194"/>
      <c r="B108" s="194"/>
      <c r="C108" s="194"/>
      <c r="D108" s="395"/>
      <c r="E108" s="22"/>
      <c r="F108" s="22"/>
      <c r="G108" s="22"/>
      <c r="H108" s="22"/>
      <c r="I108" s="22"/>
      <c r="J108" s="396"/>
      <c r="K108" s="397"/>
      <c r="L108" s="22"/>
      <c r="M108" s="397"/>
      <c r="N108" s="22"/>
      <c r="O108" s="398"/>
      <c r="P108" s="22"/>
      <c r="Q108" s="397"/>
      <c r="R108" s="22"/>
      <c r="S108" s="22"/>
      <c r="T108" s="22"/>
      <c r="U108" s="22"/>
      <c r="V108" s="156"/>
    </row>
    <row r="109" ht="15.75" customHeight="1">
      <c r="A109" s="194"/>
      <c r="B109" s="194"/>
      <c r="C109" s="194"/>
      <c r="D109" s="391"/>
      <c r="J109" s="392"/>
      <c r="K109" s="393"/>
      <c r="L109" s="22"/>
      <c r="M109" s="393"/>
      <c r="N109" s="22"/>
      <c r="O109" s="394"/>
      <c r="P109" s="22"/>
      <c r="Q109" s="393"/>
      <c r="R109" s="22"/>
      <c r="S109" s="22"/>
      <c r="T109" s="22"/>
      <c r="U109" s="22"/>
      <c r="V109" s="156"/>
    </row>
    <row r="110" ht="15.75" customHeight="1">
      <c r="A110" s="194"/>
      <c r="B110" s="194"/>
      <c r="C110" s="194"/>
      <c r="D110" s="395"/>
      <c r="E110" s="22"/>
      <c r="F110" s="22"/>
      <c r="G110" s="22"/>
      <c r="H110" s="22"/>
      <c r="I110" s="22"/>
      <c r="J110" s="396"/>
      <c r="K110" s="397"/>
      <c r="L110" s="22"/>
      <c r="M110" s="397"/>
      <c r="N110" s="22"/>
      <c r="O110" s="398"/>
      <c r="P110" s="22"/>
      <c r="Q110" s="397"/>
      <c r="R110" s="22"/>
      <c r="S110" s="22"/>
      <c r="T110" s="22"/>
      <c r="U110" s="22"/>
      <c r="V110" s="156"/>
    </row>
    <row r="111" ht="15.75" customHeight="1">
      <c r="A111" s="194"/>
      <c r="B111" s="194"/>
      <c r="C111" s="194"/>
      <c r="D111" s="391"/>
      <c r="J111" s="392"/>
      <c r="K111" s="393"/>
      <c r="L111" s="22"/>
      <c r="M111" s="393"/>
      <c r="N111" s="22"/>
      <c r="O111" s="394"/>
      <c r="P111" s="22"/>
      <c r="Q111" s="393"/>
      <c r="R111" s="22"/>
      <c r="S111" s="22"/>
      <c r="T111" s="22"/>
      <c r="U111" s="22"/>
      <c r="V111" s="156"/>
    </row>
    <row r="112" ht="15.75" customHeight="1">
      <c r="A112" s="194"/>
      <c r="B112" s="194"/>
      <c r="C112" s="194"/>
      <c r="D112" s="395"/>
      <c r="E112" s="22"/>
      <c r="F112" s="22"/>
      <c r="G112" s="22"/>
      <c r="H112" s="22"/>
      <c r="I112" s="22"/>
      <c r="J112" s="396"/>
      <c r="K112" s="397"/>
      <c r="L112" s="22"/>
      <c r="M112" s="397"/>
      <c r="N112" s="22"/>
      <c r="O112" s="398"/>
      <c r="P112" s="22"/>
      <c r="Q112" s="397"/>
      <c r="R112" s="22"/>
      <c r="S112" s="22"/>
      <c r="T112" s="22"/>
      <c r="U112" s="22"/>
      <c r="V112" s="156"/>
    </row>
    <row r="113" ht="15.75" customHeight="1">
      <c r="A113" s="194"/>
      <c r="B113" s="194"/>
      <c r="C113" s="194"/>
      <c r="D113" s="391"/>
      <c r="J113" s="392"/>
      <c r="K113" s="393"/>
      <c r="L113" s="22"/>
      <c r="M113" s="393"/>
      <c r="N113" s="22"/>
      <c r="O113" s="394"/>
      <c r="P113" s="22"/>
      <c r="Q113" s="393"/>
      <c r="R113" s="22"/>
      <c r="S113" s="22"/>
      <c r="T113" s="22"/>
      <c r="U113" s="22"/>
      <c r="V113" s="156"/>
    </row>
    <row r="114" ht="15.75" customHeight="1">
      <c r="A114" s="194"/>
      <c r="B114" s="194"/>
      <c r="C114" s="194"/>
      <c r="D114" s="395"/>
      <c r="E114" s="22"/>
      <c r="F114" s="22"/>
      <c r="G114" s="22"/>
      <c r="H114" s="22"/>
      <c r="I114" s="22"/>
      <c r="J114" s="396"/>
      <c r="K114" s="397"/>
      <c r="L114" s="22"/>
      <c r="M114" s="397"/>
      <c r="N114" s="22"/>
      <c r="O114" s="398"/>
      <c r="P114" s="22"/>
      <c r="Q114" s="397"/>
      <c r="R114" s="22"/>
      <c r="S114" s="22"/>
      <c r="T114" s="22"/>
      <c r="U114" s="22"/>
      <c r="V114" s="156"/>
    </row>
    <row r="115" ht="15.75" customHeight="1">
      <c r="A115" s="194"/>
      <c r="B115" s="194"/>
      <c r="C115" s="194"/>
      <c r="D115" s="391"/>
      <c r="J115" s="392"/>
      <c r="K115" s="393"/>
      <c r="L115" s="22"/>
      <c r="M115" s="393"/>
      <c r="N115" s="22"/>
      <c r="O115" s="394"/>
      <c r="P115" s="22"/>
      <c r="Q115" s="393"/>
      <c r="R115" s="22"/>
      <c r="S115" s="22"/>
      <c r="T115" s="22"/>
      <c r="U115" s="22"/>
      <c r="V115" s="156"/>
    </row>
    <row r="116" ht="15.75" customHeight="1">
      <c r="A116" s="194"/>
      <c r="B116" s="194"/>
      <c r="C116" s="194"/>
      <c r="D116" s="395"/>
      <c r="E116" s="22"/>
      <c r="F116" s="22"/>
      <c r="G116" s="22"/>
      <c r="H116" s="22"/>
      <c r="I116" s="22"/>
      <c r="J116" s="396"/>
      <c r="K116" s="397"/>
      <c r="L116" s="22"/>
      <c r="M116" s="397"/>
      <c r="N116" s="22"/>
      <c r="O116" s="398"/>
      <c r="P116" s="22"/>
      <c r="Q116" s="397"/>
      <c r="R116" s="22"/>
      <c r="S116" s="22"/>
      <c r="T116" s="22"/>
      <c r="U116" s="22"/>
      <c r="V116" s="156"/>
    </row>
    <row r="117" ht="15.75" customHeight="1">
      <c r="A117" s="194"/>
      <c r="B117" s="194"/>
      <c r="C117" s="194"/>
      <c r="D117" s="391"/>
      <c r="J117" s="392"/>
      <c r="K117" s="393"/>
      <c r="L117" s="22"/>
      <c r="M117" s="393"/>
      <c r="N117" s="22"/>
      <c r="O117" s="394"/>
      <c r="P117" s="22"/>
      <c r="Q117" s="393"/>
      <c r="R117" s="22"/>
      <c r="S117" s="22"/>
      <c r="T117" s="22"/>
      <c r="U117" s="22"/>
      <c r="V117" s="156"/>
      <c r="W117" s="194"/>
      <c r="X117" s="194"/>
      <c r="Y117" s="194"/>
    </row>
    <row r="118" ht="15.75" customHeight="1">
      <c r="A118" s="194"/>
      <c r="B118" s="194"/>
      <c r="C118" s="194"/>
      <c r="D118" s="395"/>
      <c r="E118" s="22"/>
      <c r="F118" s="22"/>
      <c r="G118" s="22"/>
      <c r="H118" s="22"/>
      <c r="I118" s="22"/>
      <c r="J118" s="396"/>
      <c r="K118" s="397"/>
      <c r="L118" s="22"/>
      <c r="M118" s="397"/>
      <c r="N118" s="22"/>
      <c r="O118" s="398"/>
      <c r="P118" s="22"/>
      <c r="Q118" s="397"/>
      <c r="R118" s="22"/>
      <c r="S118" s="22"/>
      <c r="T118" s="22"/>
      <c r="U118" s="22"/>
      <c r="V118" s="156"/>
      <c r="W118" s="194"/>
      <c r="X118" s="194"/>
      <c r="Y118" s="194"/>
    </row>
    <row r="119" ht="15.75" customHeight="1">
      <c r="A119" s="194"/>
      <c r="B119" s="194"/>
      <c r="C119" s="194"/>
      <c r="D119" s="391"/>
      <c r="J119" s="392"/>
      <c r="K119" s="393"/>
      <c r="L119" s="22"/>
      <c r="M119" s="393"/>
      <c r="N119" s="22"/>
      <c r="O119" s="394"/>
      <c r="P119" s="22"/>
      <c r="Q119" s="393"/>
      <c r="R119" s="22"/>
      <c r="S119" s="22"/>
      <c r="T119" s="22"/>
      <c r="U119" s="22"/>
      <c r="V119" s="156"/>
      <c r="W119" s="194"/>
      <c r="X119" s="194"/>
      <c r="Y119" s="194"/>
    </row>
    <row r="120" ht="15.75" customHeight="1">
      <c r="A120" s="194"/>
      <c r="B120" s="194"/>
      <c r="C120" s="194"/>
      <c r="D120" s="395"/>
      <c r="E120" s="22"/>
      <c r="F120" s="22"/>
      <c r="G120" s="22"/>
      <c r="H120" s="22"/>
      <c r="I120" s="22"/>
      <c r="J120" s="396"/>
      <c r="K120" s="397"/>
      <c r="L120" s="22"/>
      <c r="M120" s="397"/>
      <c r="N120" s="22"/>
      <c r="O120" s="398"/>
      <c r="P120" s="22"/>
      <c r="Q120" s="397"/>
      <c r="R120" s="22"/>
      <c r="S120" s="22"/>
      <c r="T120" s="22"/>
      <c r="U120" s="22"/>
      <c r="V120" s="156"/>
      <c r="W120" s="194"/>
      <c r="X120" s="194"/>
      <c r="Y120" s="194"/>
    </row>
    <row r="121" ht="15.75" customHeight="1">
      <c r="A121" s="194"/>
      <c r="B121" s="194"/>
      <c r="C121" s="194"/>
      <c r="D121" s="391"/>
      <c r="J121" s="392"/>
      <c r="K121" s="393"/>
      <c r="L121" s="22"/>
      <c r="M121" s="393"/>
      <c r="N121" s="22"/>
      <c r="O121" s="394"/>
      <c r="P121" s="22"/>
      <c r="Q121" s="393"/>
      <c r="R121" s="22"/>
      <c r="S121" s="22"/>
      <c r="T121" s="22"/>
      <c r="U121" s="22"/>
      <c r="V121" s="156"/>
    </row>
    <row r="122" ht="15.75" customHeight="1">
      <c r="A122" s="194"/>
      <c r="B122" s="194"/>
      <c r="C122" s="194"/>
      <c r="D122" s="395"/>
      <c r="E122" s="22"/>
      <c r="F122" s="22"/>
      <c r="G122" s="22"/>
      <c r="H122" s="22"/>
      <c r="I122" s="22"/>
      <c r="J122" s="396"/>
      <c r="K122" s="397"/>
      <c r="L122" s="22"/>
      <c r="M122" s="397"/>
      <c r="N122" s="22"/>
      <c r="O122" s="398"/>
      <c r="P122" s="22"/>
      <c r="Q122" s="397"/>
      <c r="R122" s="22"/>
      <c r="S122" s="22"/>
      <c r="T122" s="22"/>
      <c r="U122" s="22"/>
      <c r="V122" s="156"/>
    </row>
    <row r="123" ht="15.75" customHeight="1">
      <c r="A123" s="194"/>
      <c r="B123" s="194"/>
      <c r="C123" s="194"/>
      <c r="D123" s="391"/>
      <c r="J123" s="392"/>
      <c r="K123" s="393"/>
      <c r="L123" s="22"/>
      <c r="M123" s="393"/>
      <c r="N123" s="22"/>
      <c r="O123" s="394"/>
      <c r="P123" s="22"/>
      <c r="Q123" s="393"/>
      <c r="R123" s="22"/>
      <c r="S123" s="22"/>
      <c r="T123" s="22"/>
      <c r="U123" s="22"/>
      <c r="V123" s="156"/>
    </row>
    <row r="124" ht="15.75" customHeight="1">
      <c r="A124" s="194"/>
      <c r="B124" s="194"/>
      <c r="C124" s="194"/>
      <c r="D124" s="395"/>
      <c r="E124" s="22"/>
      <c r="F124" s="22"/>
      <c r="G124" s="22"/>
      <c r="H124" s="22"/>
      <c r="I124" s="22"/>
      <c r="J124" s="396"/>
      <c r="K124" s="397"/>
      <c r="L124" s="22"/>
      <c r="M124" s="397"/>
      <c r="N124" s="22"/>
      <c r="O124" s="398"/>
      <c r="P124" s="22"/>
      <c r="Q124" s="397"/>
      <c r="R124" s="22"/>
      <c r="S124" s="22"/>
      <c r="T124" s="22"/>
      <c r="U124" s="22"/>
      <c r="V124" s="156"/>
    </row>
    <row r="125" ht="15.75" customHeight="1">
      <c r="A125" s="194"/>
      <c r="B125" s="194"/>
      <c r="C125" s="194"/>
      <c r="D125" s="391"/>
      <c r="J125" s="392"/>
      <c r="K125" s="393"/>
      <c r="L125" s="22"/>
      <c r="M125" s="393"/>
      <c r="N125" s="22"/>
      <c r="O125" s="394"/>
      <c r="P125" s="22"/>
      <c r="Q125" s="393"/>
      <c r="R125" s="22"/>
      <c r="S125" s="22"/>
      <c r="T125" s="22"/>
      <c r="U125" s="22"/>
      <c r="V125" s="156"/>
    </row>
    <row r="126" ht="15.75" customHeight="1">
      <c r="A126" s="194"/>
      <c r="B126" s="194"/>
      <c r="C126" s="194"/>
      <c r="D126" s="395"/>
      <c r="E126" s="22"/>
      <c r="F126" s="22"/>
      <c r="G126" s="22"/>
      <c r="H126" s="22"/>
      <c r="I126" s="22"/>
      <c r="J126" s="396"/>
      <c r="K126" s="397"/>
      <c r="L126" s="22"/>
      <c r="M126" s="397"/>
      <c r="N126" s="22"/>
      <c r="O126" s="398"/>
      <c r="P126" s="22"/>
      <c r="Q126" s="397"/>
      <c r="R126" s="22"/>
      <c r="S126" s="22"/>
      <c r="T126" s="22"/>
      <c r="U126" s="22"/>
      <c r="V126" s="156"/>
    </row>
    <row r="127" ht="15.75" customHeight="1">
      <c r="A127" s="194"/>
      <c r="B127" s="194"/>
      <c r="C127" s="194"/>
      <c r="D127" s="391"/>
      <c r="J127" s="392"/>
      <c r="K127" s="393"/>
      <c r="L127" s="22"/>
      <c r="M127" s="393"/>
      <c r="N127" s="22"/>
      <c r="O127" s="394"/>
      <c r="P127" s="22"/>
      <c r="Q127" s="393"/>
      <c r="R127" s="22"/>
      <c r="S127" s="22"/>
      <c r="T127" s="22"/>
      <c r="U127" s="22"/>
      <c r="V127" s="156"/>
    </row>
    <row r="128" ht="15.75" customHeight="1">
      <c r="A128" s="194"/>
      <c r="B128" s="194"/>
      <c r="C128" s="194"/>
      <c r="D128" s="395"/>
      <c r="E128" s="22"/>
      <c r="F128" s="22"/>
      <c r="G128" s="22"/>
      <c r="H128" s="22"/>
      <c r="I128" s="22"/>
      <c r="J128" s="396"/>
      <c r="K128" s="397"/>
      <c r="L128" s="22"/>
      <c r="M128" s="397"/>
      <c r="N128" s="22"/>
      <c r="O128" s="398"/>
      <c r="P128" s="22"/>
      <c r="Q128" s="397"/>
      <c r="R128" s="22"/>
      <c r="S128" s="22"/>
      <c r="T128" s="22"/>
      <c r="U128" s="22"/>
      <c r="V128" s="156"/>
    </row>
    <row r="129" ht="15.75" customHeight="1">
      <c r="A129" s="194"/>
      <c r="B129" s="194"/>
      <c r="C129" s="194"/>
      <c r="D129" s="391"/>
      <c r="J129" s="392"/>
      <c r="K129" s="393"/>
      <c r="L129" s="22"/>
      <c r="M129" s="393"/>
      <c r="N129" s="22"/>
      <c r="O129" s="394"/>
      <c r="P129" s="22"/>
      <c r="Q129" s="393"/>
      <c r="R129" s="22"/>
      <c r="S129" s="22"/>
      <c r="T129" s="22"/>
      <c r="U129" s="22"/>
      <c r="V129" s="156"/>
    </row>
    <row r="130" ht="15.75" customHeight="1">
      <c r="A130" s="194"/>
      <c r="B130" s="194"/>
      <c r="C130" s="194"/>
      <c r="D130" s="395"/>
      <c r="E130" s="22"/>
      <c r="F130" s="22"/>
      <c r="G130" s="22"/>
      <c r="H130" s="22"/>
      <c r="I130" s="22"/>
      <c r="J130" s="396"/>
      <c r="K130" s="397"/>
      <c r="L130" s="22"/>
      <c r="M130" s="397"/>
      <c r="N130" s="22"/>
      <c r="O130" s="398"/>
      <c r="P130" s="22"/>
      <c r="Q130" s="397"/>
      <c r="R130" s="22"/>
      <c r="S130" s="22"/>
      <c r="T130" s="22"/>
      <c r="U130" s="22"/>
      <c r="V130" s="156"/>
    </row>
    <row r="131" ht="15.75" customHeight="1">
      <c r="A131" s="194"/>
      <c r="B131" s="194"/>
      <c r="C131" s="194"/>
      <c r="D131" s="391"/>
      <c r="J131" s="392"/>
      <c r="K131" s="393"/>
      <c r="L131" s="22"/>
      <c r="M131" s="393"/>
      <c r="N131" s="22"/>
      <c r="O131" s="394"/>
      <c r="P131" s="22"/>
      <c r="Q131" s="393"/>
      <c r="R131" s="22"/>
      <c r="S131" s="22"/>
      <c r="T131" s="22"/>
      <c r="U131" s="22"/>
      <c r="V131" s="156"/>
      <c r="W131" s="194"/>
      <c r="X131" s="194"/>
      <c r="Y131" s="194"/>
    </row>
    <row r="132" ht="15.75" customHeight="1">
      <c r="A132" s="194"/>
      <c r="B132" s="194"/>
      <c r="C132" s="194"/>
      <c r="D132" s="395"/>
      <c r="E132" s="22"/>
      <c r="F132" s="22"/>
      <c r="G132" s="22"/>
      <c r="H132" s="22"/>
      <c r="I132" s="22"/>
      <c r="J132" s="396"/>
      <c r="K132" s="397"/>
      <c r="L132" s="22"/>
      <c r="M132" s="397"/>
      <c r="N132" s="22"/>
      <c r="O132" s="398"/>
      <c r="P132" s="22"/>
      <c r="Q132" s="397"/>
      <c r="R132" s="22"/>
      <c r="S132" s="22"/>
      <c r="T132" s="22"/>
      <c r="U132" s="22"/>
      <c r="V132" s="156"/>
      <c r="W132" s="194"/>
      <c r="X132" s="194"/>
      <c r="Y132" s="194"/>
      <c r="Z132" s="194"/>
      <c r="AA132" s="194"/>
      <c r="AB132" s="194"/>
      <c r="AC132" s="194"/>
      <c r="AD132" s="194"/>
    </row>
    <row r="133" ht="15.75" customHeight="1">
      <c r="A133" s="194"/>
      <c r="B133" s="194"/>
      <c r="C133" s="194"/>
      <c r="D133" s="391"/>
      <c r="J133" s="392"/>
      <c r="K133" s="393"/>
      <c r="L133" s="22"/>
      <c r="M133" s="393"/>
      <c r="N133" s="22"/>
      <c r="O133" s="394"/>
      <c r="P133" s="22"/>
      <c r="Q133" s="393"/>
      <c r="R133" s="22"/>
      <c r="S133" s="22"/>
      <c r="T133" s="22"/>
      <c r="U133" s="22"/>
      <c r="V133" s="156"/>
      <c r="W133" s="194"/>
      <c r="X133" s="194"/>
      <c r="Y133" s="194"/>
      <c r="Z133" s="194"/>
      <c r="AA133" s="194"/>
      <c r="AB133" s="194"/>
      <c r="AC133" s="194"/>
      <c r="AD133" s="194"/>
    </row>
    <row r="134" ht="15.75" customHeight="1">
      <c r="A134" s="194"/>
      <c r="B134" s="194"/>
      <c r="C134" s="194"/>
      <c r="D134" s="395"/>
      <c r="E134" s="22"/>
      <c r="F134" s="22"/>
      <c r="G134" s="22"/>
      <c r="H134" s="22"/>
      <c r="I134" s="22"/>
      <c r="J134" s="396"/>
      <c r="K134" s="397"/>
      <c r="L134" s="22"/>
      <c r="M134" s="397"/>
      <c r="N134" s="22"/>
      <c r="O134" s="398"/>
      <c r="P134" s="22"/>
      <c r="Q134" s="397"/>
      <c r="R134" s="22"/>
      <c r="S134" s="22"/>
      <c r="T134" s="22"/>
      <c r="U134" s="22"/>
      <c r="V134" s="156"/>
      <c r="W134" s="194"/>
      <c r="X134" s="194"/>
      <c r="Y134" s="194"/>
      <c r="Z134" s="194"/>
      <c r="AA134" s="194"/>
      <c r="AB134" s="194"/>
      <c r="AC134" s="194"/>
      <c r="AD134" s="194"/>
    </row>
    <row r="135" ht="15.75" customHeight="1">
      <c r="A135" s="194"/>
      <c r="B135" s="194"/>
      <c r="C135" s="194"/>
      <c r="D135" s="391"/>
      <c r="J135" s="392"/>
      <c r="K135" s="393"/>
      <c r="L135" s="22"/>
      <c r="M135" s="393"/>
      <c r="N135" s="22"/>
      <c r="O135" s="394"/>
      <c r="P135" s="22"/>
      <c r="Q135" s="393"/>
      <c r="R135" s="22"/>
      <c r="S135" s="22"/>
      <c r="T135" s="22"/>
      <c r="U135" s="22"/>
      <c r="V135" s="156"/>
      <c r="W135" s="194"/>
      <c r="X135" s="194"/>
      <c r="Y135" s="194"/>
      <c r="Z135" s="194"/>
      <c r="AA135" s="194"/>
      <c r="AB135" s="194"/>
      <c r="AC135" s="194"/>
      <c r="AD135" s="194"/>
    </row>
    <row r="136" ht="15.75" customHeight="1">
      <c r="A136" s="194"/>
      <c r="B136" s="194"/>
      <c r="C136" s="194"/>
      <c r="D136" s="395"/>
      <c r="E136" s="22"/>
      <c r="F136" s="22"/>
      <c r="G136" s="22"/>
      <c r="H136" s="22"/>
      <c r="I136" s="22"/>
      <c r="J136" s="396"/>
      <c r="K136" s="397"/>
      <c r="L136" s="22"/>
      <c r="M136" s="397"/>
      <c r="N136" s="22"/>
      <c r="O136" s="398"/>
      <c r="P136" s="22"/>
      <c r="Q136" s="397"/>
      <c r="R136" s="22"/>
      <c r="S136" s="22"/>
      <c r="T136" s="22"/>
      <c r="U136" s="22"/>
      <c r="V136" s="156"/>
      <c r="W136" s="194"/>
      <c r="X136" s="194"/>
      <c r="Y136" s="194"/>
      <c r="Z136" s="194"/>
      <c r="AA136" s="194"/>
      <c r="AB136" s="194"/>
      <c r="AC136" s="194"/>
      <c r="AD136" s="194"/>
    </row>
    <row r="137" ht="15.75" customHeight="1">
      <c r="A137" s="194"/>
      <c r="B137" s="194"/>
      <c r="C137" s="194"/>
      <c r="D137" s="391"/>
      <c r="J137" s="392"/>
      <c r="K137" s="393"/>
      <c r="L137" s="22"/>
      <c r="M137" s="393"/>
      <c r="N137" s="22"/>
      <c r="O137" s="394"/>
      <c r="P137" s="22"/>
      <c r="Q137" s="393"/>
      <c r="R137" s="22"/>
      <c r="S137" s="22"/>
      <c r="T137" s="22"/>
      <c r="U137" s="22"/>
      <c r="V137" s="156"/>
      <c r="W137" s="194"/>
      <c r="X137" s="194"/>
      <c r="Y137" s="194"/>
      <c r="Z137" s="194"/>
      <c r="AA137" s="194"/>
      <c r="AB137" s="194"/>
      <c r="AC137" s="194"/>
      <c r="AD137" s="194"/>
    </row>
    <row r="138" ht="15.75" customHeight="1">
      <c r="A138" s="194"/>
      <c r="B138" s="194"/>
      <c r="C138" s="194"/>
      <c r="D138" s="395"/>
      <c r="E138" s="22"/>
      <c r="F138" s="22"/>
      <c r="G138" s="22"/>
      <c r="H138" s="22"/>
      <c r="I138" s="22"/>
      <c r="J138" s="396"/>
      <c r="K138" s="397"/>
      <c r="L138" s="22"/>
      <c r="M138" s="397"/>
      <c r="N138" s="22"/>
      <c r="O138" s="398"/>
      <c r="P138" s="22"/>
      <c r="Q138" s="397"/>
      <c r="R138" s="22"/>
      <c r="S138" s="22"/>
      <c r="T138" s="22"/>
      <c r="U138" s="22"/>
      <c r="V138" s="156"/>
      <c r="W138" s="194"/>
      <c r="X138" s="194"/>
      <c r="Y138" s="194"/>
      <c r="Z138" s="194"/>
      <c r="AA138" s="194"/>
      <c r="AB138" s="194"/>
      <c r="AC138" s="194"/>
      <c r="AD138" s="194"/>
    </row>
    <row r="139" ht="15.75" customHeight="1">
      <c r="A139" s="194"/>
      <c r="B139" s="194"/>
      <c r="C139" s="194"/>
      <c r="D139" s="391"/>
      <c r="J139" s="392"/>
      <c r="K139" s="393"/>
      <c r="L139" s="22"/>
      <c r="M139" s="393"/>
      <c r="N139" s="22"/>
      <c r="O139" s="394"/>
      <c r="P139" s="22"/>
      <c r="Q139" s="393"/>
      <c r="R139" s="22"/>
      <c r="S139" s="22"/>
      <c r="T139" s="22"/>
      <c r="U139" s="22"/>
      <c r="V139" s="156"/>
      <c r="W139" s="194"/>
      <c r="X139" s="194"/>
      <c r="Y139" s="194"/>
      <c r="Z139" s="194"/>
      <c r="AA139" s="194"/>
      <c r="AB139" s="194"/>
      <c r="AC139" s="194"/>
      <c r="AD139" s="194"/>
    </row>
    <row r="140" ht="15.75" customHeight="1">
      <c r="A140" s="194"/>
      <c r="B140" s="194"/>
      <c r="C140" s="194"/>
      <c r="D140" s="395"/>
      <c r="E140" s="22"/>
      <c r="F140" s="22"/>
      <c r="G140" s="22"/>
      <c r="H140" s="22"/>
      <c r="I140" s="22"/>
      <c r="J140" s="396"/>
      <c r="K140" s="397"/>
      <c r="L140" s="22"/>
      <c r="M140" s="397"/>
      <c r="N140" s="22"/>
      <c r="O140" s="398"/>
      <c r="P140" s="22"/>
      <c r="Q140" s="397"/>
      <c r="R140" s="22"/>
      <c r="S140" s="22"/>
      <c r="T140" s="22"/>
      <c r="U140" s="22"/>
      <c r="V140" s="156"/>
      <c r="W140" s="194"/>
      <c r="X140" s="194"/>
      <c r="Y140" s="194"/>
      <c r="Z140" s="194"/>
      <c r="AA140" s="194"/>
      <c r="AB140" s="194"/>
      <c r="AC140" s="194"/>
      <c r="AD140" s="194"/>
    </row>
    <row r="141" ht="15.75" customHeight="1">
      <c r="A141" s="194"/>
      <c r="B141" s="194"/>
      <c r="C141" s="194"/>
      <c r="D141" s="391"/>
      <c r="J141" s="392"/>
      <c r="K141" s="393"/>
      <c r="L141" s="22"/>
      <c r="M141" s="393"/>
      <c r="N141" s="22"/>
      <c r="O141" s="394"/>
      <c r="P141" s="22"/>
      <c r="Q141" s="393"/>
      <c r="R141" s="22"/>
      <c r="S141" s="22"/>
      <c r="T141" s="22"/>
      <c r="U141" s="22"/>
      <c r="V141" s="156"/>
      <c r="W141" s="194"/>
      <c r="X141" s="194"/>
      <c r="Y141" s="194"/>
      <c r="Z141" s="194"/>
      <c r="AA141" s="194"/>
      <c r="AB141" s="194"/>
      <c r="AC141" s="194"/>
      <c r="AD141" s="194"/>
    </row>
    <row r="142" ht="15.75" customHeight="1">
      <c r="A142" s="194"/>
      <c r="B142" s="194"/>
      <c r="C142" s="194"/>
      <c r="D142" s="395"/>
      <c r="E142" s="22"/>
      <c r="F142" s="22"/>
      <c r="G142" s="22"/>
      <c r="H142" s="22"/>
      <c r="I142" s="22"/>
      <c r="J142" s="396"/>
      <c r="K142" s="397"/>
      <c r="L142" s="22"/>
      <c r="M142" s="397"/>
      <c r="N142" s="22"/>
      <c r="O142" s="398"/>
      <c r="P142" s="22"/>
      <c r="Q142" s="397"/>
      <c r="R142" s="22"/>
      <c r="S142" s="22"/>
      <c r="T142" s="22"/>
      <c r="U142" s="22"/>
      <c r="V142" s="156"/>
      <c r="W142" s="194"/>
      <c r="X142" s="194"/>
      <c r="Y142" s="194"/>
      <c r="Z142" s="194"/>
      <c r="AA142" s="194"/>
      <c r="AB142" s="194"/>
      <c r="AC142" s="194"/>
      <c r="AD142" s="194"/>
    </row>
    <row r="143" ht="15.75" customHeight="1">
      <c r="A143" s="194"/>
      <c r="B143" s="194"/>
      <c r="C143" s="194"/>
      <c r="D143" s="391"/>
      <c r="J143" s="392"/>
      <c r="K143" s="393"/>
      <c r="L143" s="22"/>
      <c r="M143" s="393"/>
      <c r="N143" s="22"/>
      <c r="O143" s="394"/>
      <c r="P143" s="22"/>
      <c r="Q143" s="393"/>
      <c r="R143" s="22"/>
      <c r="S143" s="22"/>
      <c r="T143" s="22"/>
      <c r="U143" s="22"/>
      <c r="V143" s="156"/>
      <c r="W143" s="194"/>
      <c r="X143" s="194"/>
      <c r="Y143" s="194"/>
      <c r="Z143" s="194"/>
      <c r="AA143" s="194"/>
      <c r="AB143" s="194"/>
      <c r="AC143" s="194"/>
      <c r="AD143" s="194"/>
    </row>
    <row r="144" ht="15.75" customHeight="1">
      <c r="A144" s="194"/>
      <c r="B144" s="194"/>
      <c r="C144" s="194"/>
      <c r="D144" s="395"/>
      <c r="E144" s="22"/>
      <c r="F144" s="22"/>
      <c r="G144" s="22"/>
      <c r="H144" s="22"/>
      <c r="I144" s="22"/>
      <c r="J144" s="396"/>
      <c r="K144" s="397"/>
      <c r="L144" s="22"/>
      <c r="M144" s="397"/>
      <c r="N144" s="22"/>
      <c r="O144" s="398"/>
      <c r="P144" s="22"/>
      <c r="Q144" s="397"/>
      <c r="R144" s="22"/>
      <c r="S144" s="22"/>
      <c r="T144" s="22"/>
      <c r="U144" s="22"/>
      <c r="V144" s="156"/>
      <c r="W144" s="194"/>
      <c r="X144" s="194"/>
      <c r="Y144" s="194"/>
      <c r="Z144" s="194"/>
      <c r="AA144" s="194"/>
      <c r="AB144" s="194"/>
      <c r="AC144" s="194"/>
      <c r="AD144" s="194"/>
    </row>
    <row r="145" ht="15.75" customHeight="1">
      <c r="A145" s="194"/>
      <c r="B145" s="194"/>
      <c r="C145" s="194"/>
      <c r="D145" s="391"/>
      <c r="J145" s="392"/>
      <c r="K145" s="393"/>
      <c r="L145" s="22"/>
      <c r="M145" s="393"/>
      <c r="N145" s="22"/>
      <c r="O145" s="394"/>
      <c r="P145" s="22"/>
      <c r="Q145" s="393"/>
      <c r="R145" s="22"/>
      <c r="S145" s="22"/>
      <c r="T145" s="22"/>
      <c r="U145" s="22"/>
      <c r="V145" s="156"/>
      <c r="W145" s="194"/>
      <c r="X145" s="194"/>
      <c r="Y145" s="194"/>
      <c r="Z145" s="194"/>
      <c r="AA145" s="194"/>
      <c r="AB145" s="194"/>
      <c r="AC145" s="194"/>
      <c r="AD145" s="194"/>
    </row>
    <row r="146" ht="15.75" customHeight="1">
      <c r="A146" s="194"/>
      <c r="B146" s="194"/>
      <c r="C146" s="194"/>
      <c r="D146" s="395"/>
      <c r="E146" s="22"/>
      <c r="F146" s="22"/>
      <c r="G146" s="22"/>
      <c r="H146" s="22"/>
      <c r="I146" s="22"/>
      <c r="J146" s="396"/>
      <c r="K146" s="397"/>
      <c r="L146" s="22"/>
      <c r="M146" s="397"/>
      <c r="N146" s="22"/>
      <c r="O146" s="398"/>
      <c r="P146" s="22"/>
      <c r="Q146" s="397"/>
      <c r="R146" s="22"/>
      <c r="S146" s="22"/>
      <c r="T146" s="22"/>
      <c r="U146" s="22"/>
      <c r="V146" s="156"/>
      <c r="W146" s="194"/>
      <c r="X146" s="194"/>
      <c r="Y146" s="194"/>
      <c r="Z146" s="194"/>
      <c r="AA146" s="194"/>
      <c r="AB146" s="194"/>
      <c r="AC146" s="194"/>
      <c r="AD146" s="194"/>
    </row>
    <row r="147" ht="15.75" customHeight="1">
      <c r="A147" s="194"/>
      <c r="B147" s="194"/>
      <c r="C147" s="194"/>
      <c r="D147" s="391"/>
      <c r="J147" s="392"/>
      <c r="K147" s="393"/>
      <c r="L147" s="22"/>
      <c r="M147" s="393"/>
      <c r="N147" s="22"/>
      <c r="O147" s="394"/>
      <c r="P147" s="22"/>
      <c r="Q147" s="393"/>
      <c r="R147" s="22"/>
      <c r="S147" s="22"/>
      <c r="T147" s="22"/>
      <c r="U147" s="22"/>
      <c r="V147" s="156"/>
      <c r="W147" s="194"/>
      <c r="X147" s="194"/>
      <c r="Y147" s="194"/>
      <c r="Z147" s="194"/>
      <c r="AA147" s="194"/>
      <c r="AB147" s="194"/>
      <c r="AC147" s="194"/>
      <c r="AD147" s="194"/>
    </row>
    <row r="148" ht="15.75" customHeight="1">
      <c r="A148" s="194"/>
      <c r="B148" s="194"/>
      <c r="C148" s="194"/>
      <c r="D148" s="395"/>
      <c r="E148" s="22"/>
      <c r="F148" s="22"/>
      <c r="G148" s="22"/>
      <c r="H148" s="22"/>
      <c r="I148" s="22"/>
      <c r="J148" s="396"/>
      <c r="K148" s="397"/>
      <c r="L148" s="22"/>
      <c r="M148" s="397"/>
      <c r="N148" s="22"/>
      <c r="O148" s="398"/>
      <c r="P148" s="22"/>
      <c r="Q148" s="397"/>
      <c r="R148" s="22"/>
      <c r="S148" s="22"/>
      <c r="T148" s="22"/>
      <c r="U148" s="22"/>
      <c r="V148" s="156"/>
      <c r="W148" s="194"/>
      <c r="X148" s="194"/>
      <c r="Y148" s="194"/>
      <c r="Z148" s="194"/>
      <c r="AA148" s="194"/>
      <c r="AB148" s="194"/>
      <c r="AC148" s="194"/>
      <c r="AD148" s="194"/>
    </row>
    <row r="149" ht="15.75" customHeight="1">
      <c r="A149" s="194"/>
      <c r="B149" s="194"/>
      <c r="C149" s="194"/>
      <c r="D149" s="391"/>
      <c r="J149" s="392"/>
      <c r="K149" s="393"/>
      <c r="L149" s="22"/>
      <c r="M149" s="393"/>
      <c r="N149" s="22"/>
      <c r="O149" s="394"/>
      <c r="P149" s="22"/>
      <c r="Q149" s="393"/>
      <c r="R149" s="22"/>
      <c r="S149" s="22"/>
      <c r="T149" s="22"/>
      <c r="U149" s="22"/>
      <c r="V149" s="156"/>
      <c r="W149" s="194"/>
      <c r="X149" s="194"/>
      <c r="Y149" s="194"/>
      <c r="Z149" s="194"/>
      <c r="AA149" s="194"/>
      <c r="AB149" s="194"/>
      <c r="AC149" s="194"/>
      <c r="AD149" s="194"/>
    </row>
    <row r="150" ht="15.75" customHeight="1">
      <c r="A150" s="194"/>
      <c r="B150" s="194"/>
      <c r="C150" s="194"/>
      <c r="D150" s="395"/>
      <c r="E150" s="22"/>
      <c r="F150" s="22"/>
      <c r="G150" s="22"/>
      <c r="H150" s="22"/>
      <c r="I150" s="22"/>
      <c r="J150" s="396"/>
      <c r="K150" s="397"/>
      <c r="L150" s="22"/>
      <c r="M150" s="397"/>
      <c r="N150" s="22"/>
      <c r="O150" s="398"/>
      <c r="P150" s="22"/>
      <c r="Q150" s="397"/>
      <c r="R150" s="22"/>
      <c r="S150" s="22"/>
      <c r="T150" s="22"/>
      <c r="U150" s="22"/>
      <c r="V150" s="156"/>
      <c r="W150" s="194"/>
      <c r="X150" s="194"/>
      <c r="Y150" s="194"/>
      <c r="Z150" s="194"/>
      <c r="AA150" s="194"/>
      <c r="AB150" s="194"/>
      <c r="AC150" s="194"/>
      <c r="AD150" s="194"/>
    </row>
    <row r="151" ht="15.75" customHeight="1">
      <c r="A151" s="194"/>
      <c r="B151" s="194"/>
      <c r="C151" s="194"/>
      <c r="D151" s="391"/>
      <c r="J151" s="392"/>
      <c r="K151" s="393"/>
      <c r="L151" s="22"/>
      <c r="M151" s="393"/>
      <c r="N151" s="22"/>
      <c r="O151" s="394"/>
      <c r="P151" s="22"/>
      <c r="Q151" s="393"/>
      <c r="R151" s="22"/>
      <c r="S151" s="22"/>
      <c r="T151" s="22"/>
      <c r="U151" s="22"/>
      <c r="V151" s="156"/>
      <c r="W151" s="194"/>
      <c r="X151" s="194"/>
      <c r="Y151" s="194"/>
      <c r="Z151" s="194"/>
      <c r="AA151" s="194"/>
      <c r="AB151" s="194"/>
      <c r="AC151" s="194"/>
      <c r="AD151" s="194"/>
    </row>
    <row r="152" ht="15.75" customHeight="1">
      <c r="A152" s="194"/>
      <c r="B152" s="194"/>
      <c r="C152" s="194"/>
      <c r="D152" s="395"/>
      <c r="E152" s="22"/>
      <c r="F152" s="22"/>
      <c r="G152" s="22"/>
      <c r="H152" s="22"/>
      <c r="I152" s="22"/>
      <c r="J152" s="396"/>
      <c r="K152" s="397"/>
      <c r="L152" s="22"/>
      <c r="M152" s="397"/>
      <c r="N152" s="22"/>
      <c r="O152" s="398"/>
      <c r="P152" s="22"/>
      <c r="Q152" s="397"/>
      <c r="R152" s="22"/>
      <c r="S152" s="22"/>
      <c r="T152" s="22"/>
      <c r="U152" s="22"/>
      <c r="V152" s="156"/>
      <c r="W152" s="194"/>
      <c r="X152" s="194"/>
      <c r="Y152" s="194"/>
      <c r="Z152" s="194"/>
      <c r="AA152" s="194"/>
      <c r="AB152" s="194"/>
      <c r="AC152" s="194"/>
      <c r="AD152" s="194"/>
    </row>
    <row r="153" ht="15.75" customHeight="1">
      <c r="A153" s="194"/>
      <c r="B153" s="194"/>
      <c r="C153" s="194"/>
      <c r="D153" s="391"/>
      <c r="J153" s="392"/>
      <c r="K153" s="393"/>
      <c r="L153" s="22"/>
      <c r="M153" s="393"/>
      <c r="N153" s="22"/>
      <c r="O153" s="394"/>
      <c r="P153" s="22"/>
      <c r="Q153" s="393"/>
      <c r="R153" s="22"/>
      <c r="S153" s="22"/>
      <c r="T153" s="22"/>
      <c r="U153" s="22"/>
      <c r="V153" s="156"/>
      <c r="W153" s="194"/>
      <c r="X153" s="194"/>
      <c r="Y153" s="194"/>
      <c r="Z153" s="194"/>
      <c r="AA153" s="194"/>
      <c r="AB153" s="194"/>
      <c r="AC153" s="194"/>
      <c r="AD153" s="194"/>
    </row>
    <row r="154" ht="15.75" customHeight="1">
      <c r="A154" s="194"/>
      <c r="B154" s="194"/>
      <c r="C154" s="194"/>
      <c r="D154" s="395"/>
      <c r="E154" s="22"/>
      <c r="F154" s="22"/>
      <c r="G154" s="22"/>
      <c r="H154" s="22"/>
      <c r="I154" s="22"/>
      <c r="J154" s="396"/>
      <c r="K154" s="397"/>
      <c r="L154" s="22"/>
      <c r="M154" s="397"/>
      <c r="N154" s="22"/>
      <c r="O154" s="398"/>
      <c r="P154" s="22"/>
      <c r="Q154" s="397"/>
      <c r="R154" s="22"/>
      <c r="S154" s="22"/>
      <c r="T154" s="22"/>
      <c r="U154" s="22"/>
      <c r="V154" s="156"/>
      <c r="W154" s="194"/>
      <c r="X154" s="194"/>
      <c r="Y154" s="194"/>
      <c r="Z154" s="194"/>
      <c r="AA154" s="194"/>
      <c r="AB154" s="194"/>
      <c r="AC154" s="194"/>
      <c r="AD154" s="194"/>
    </row>
    <row r="155" ht="15.75" customHeight="1">
      <c r="A155" s="194"/>
      <c r="B155" s="194"/>
      <c r="C155" s="194"/>
      <c r="D155" s="391"/>
      <c r="J155" s="392"/>
      <c r="K155" s="393"/>
      <c r="L155" s="22"/>
      <c r="M155" s="393"/>
      <c r="N155" s="22"/>
      <c r="O155" s="394"/>
      <c r="P155" s="22"/>
      <c r="Q155" s="393"/>
      <c r="R155" s="22"/>
      <c r="S155" s="22"/>
      <c r="T155" s="22"/>
      <c r="U155" s="22"/>
      <c r="V155" s="156"/>
      <c r="W155" s="194"/>
      <c r="X155" s="194"/>
      <c r="Y155" s="194"/>
      <c r="Z155" s="194"/>
      <c r="AA155" s="194"/>
      <c r="AB155" s="194"/>
      <c r="AC155" s="194"/>
      <c r="AD155" s="194"/>
    </row>
    <row r="156" ht="15.75" customHeight="1">
      <c r="A156" s="194"/>
      <c r="B156" s="194"/>
      <c r="C156" s="194"/>
      <c r="D156" s="395"/>
      <c r="E156" s="22"/>
      <c r="F156" s="22"/>
      <c r="G156" s="22"/>
      <c r="H156" s="22"/>
      <c r="I156" s="22"/>
      <c r="J156" s="396"/>
      <c r="K156" s="397"/>
      <c r="L156" s="22"/>
      <c r="M156" s="397"/>
      <c r="N156" s="22"/>
      <c r="O156" s="398"/>
      <c r="P156" s="22"/>
      <c r="Q156" s="397"/>
      <c r="R156" s="22"/>
      <c r="S156" s="22"/>
      <c r="T156" s="22"/>
      <c r="U156" s="22"/>
      <c r="V156" s="156"/>
      <c r="W156" s="194"/>
      <c r="X156" s="194"/>
      <c r="Y156" s="194"/>
      <c r="Z156" s="194"/>
      <c r="AA156" s="194"/>
      <c r="AB156" s="194"/>
      <c r="AC156" s="194"/>
      <c r="AD156" s="194"/>
    </row>
    <row r="157" ht="15.75" customHeight="1">
      <c r="A157" s="194"/>
      <c r="B157" s="194"/>
      <c r="C157" s="194"/>
      <c r="D157" s="391"/>
      <c r="J157" s="392"/>
      <c r="K157" s="393"/>
      <c r="L157" s="22"/>
      <c r="M157" s="393"/>
      <c r="N157" s="22"/>
      <c r="O157" s="394"/>
      <c r="P157" s="22"/>
      <c r="Q157" s="393"/>
      <c r="R157" s="22"/>
      <c r="S157" s="22"/>
      <c r="T157" s="22"/>
      <c r="U157" s="22"/>
      <c r="V157" s="156"/>
      <c r="W157" s="194"/>
      <c r="X157" s="194"/>
      <c r="Y157" s="194"/>
      <c r="Z157" s="194"/>
      <c r="AA157" s="194"/>
      <c r="AB157" s="194"/>
      <c r="AC157" s="194"/>
      <c r="AD157" s="194"/>
    </row>
    <row r="158" ht="15.75" customHeight="1">
      <c r="A158" s="194"/>
      <c r="B158" s="194"/>
      <c r="C158" s="194"/>
      <c r="D158" s="395"/>
      <c r="E158" s="22"/>
      <c r="F158" s="22"/>
      <c r="G158" s="22"/>
      <c r="H158" s="22"/>
      <c r="I158" s="22"/>
      <c r="J158" s="396"/>
      <c r="K158" s="397"/>
      <c r="L158" s="22"/>
      <c r="M158" s="397"/>
      <c r="N158" s="22"/>
      <c r="O158" s="398"/>
      <c r="P158" s="22"/>
      <c r="Q158" s="397"/>
      <c r="R158" s="22"/>
      <c r="S158" s="22"/>
      <c r="T158" s="22"/>
      <c r="U158" s="22"/>
      <c r="V158" s="156"/>
      <c r="W158" s="194"/>
      <c r="X158" s="194"/>
      <c r="Y158" s="194"/>
      <c r="Z158" s="194"/>
      <c r="AA158" s="194"/>
      <c r="AB158" s="194"/>
      <c r="AC158" s="194"/>
      <c r="AD158" s="194"/>
    </row>
    <row r="159" ht="15.75" customHeight="1">
      <c r="A159" s="194"/>
      <c r="B159" s="194"/>
      <c r="C159" s="194"/>
      <c r="D159" s="391"/>
      <c r="J159" s="392"/>
      <c r="K159" s="393"/>
      <c r="L159" s="22"/>
      <c r="M159" s="393"/>
      <c r="N159" s="22"/>
      <c r="O159" s="394"/>
      <c r="P159" s="22"/>
      <c r="Q159" s="393"/>
      <c r="R159" s="22"/>
      <c r="S159" s="22"/>
      <c r="T159" s="22"/>
      <c r="U159" s="22"/>
      <c r="V159" s="156"/>
      <c r="W159" s="194"/>
      <c r="X159" s="194"/>
      <c r="Y159" s="194"/>
      <c r="Z159" s="194"/>
      <c r="AA159" s="194"/>
      <c r="AB159" s="194"/>
      <c r="AC159" s="194"/>
      <c r="AD159" s="194"/>
    </row>
    <row r="160" ht="15.75" customHeight="1">
      <c r="A160" s="194"/>
      <c r="B160" s="194"/>
      <c r="C160" s="194"/>
      <c r="D160" s="395"/>
      <c r="E160" s="22"/>
      <c r="F160" s="22"/>
      <c r="G160" s="22"/>
      <c r="H160" s="22"/>
      <c r="I160" s="22"/>
      <c r="J160" s="396"/>
      <c r="K160" s="397"/>
      <c r="L160" s="22"/>
      <c r="M160" s="397"/>
      <c r="N160" s="22"/>
      <c r="O160" s="398"/>
      <c r="P160" s="22"/>
      <c r="Q160" s="397"/>
      <c r="R160" s="22"/>
      <c r="S160" s="22"/>
      <c r="T160" s="22"/>
      <c r="U160" s="22"/>
      <c r="V160" s="156"/>
      <c r="W160" s="194"/>
      <c r="X160" s="194"/>
      <c r="Y160" s="194"/>
      <c r="Z160" s="194"/>
      <c r="AA160" s="194"/>
      <c r="AB160" s="194"/>
      <c r="AC160" s="194"/>
      <c r="AD160" s="194"/>
    </row>
    <row r="161" ht="15.75" customHeight="1">
      <c r="A161" s="194"/>
      <c r="B161" s="194"/>
      <c r="C161" s="194"/>
      <c r="D161" s="391"/>
      <c r="J161" s="392"/>
      <c r="K161" s="393"/>
      <c r="L161" s="22"/>
      <c r="M161" s="393"/>
      <c r="N161" s="22"/>
      <c r="O161" s="394"/>
      <c r="P161" s="22"/>
      <c r="Q161" s="393"/>
      <c r="R161" s="22"/>
      <c r="S161" s="22"/>
      <c r="T161" s="22"/>
      <c r="U161" s="22"/>
      <c r="V161" s="156"/>
      <c r="W161" s="194"/>
      <c r="X161" s="194"/>
      <c r="Y161" s="194"/>
      <c r="Z161" s="194"/>
      <c r="AA161" s="194"/>
      <c r="AB161" s="194"/>
      <c r="AC161" s="194"/>
      <c r="AD161" s="194"/>
    </row>
    <row r="162" ht="15.75" customHeight="1">
      <c r="A162" s="194"/>
      <c r="B162" s="194"/>
      <c r="C162" s="194"/>
      <c r="D162" s="395"/>
      <c r="E162" s="22"/>
      <c r="F162" s="22"/>
      <c r="G162" s="22"/>
      <c r="H162" s="22"/>
      <c r="I162" s="22"/>
      <c r="J162" s="396"/>
      <c r="K162" s="397"/>
      <c r="L162" s="22"/>
      <c r="M162" s="397"/>
      <c r="N162" s="22"/>
      <c r="O162" s="398"/>
      <c r="P162" s="22"/>
      <c r="Q162" s="397"/>
      <c r="R162" s="22"/>
      <c r="S162" s="22"/>
      <c r="T162" s="22"/>
      <c r="U162" s="22"/>
      <c r="V162" s="156"/>
      <c r="W162" s="194"/>
      <c r="X162" s="194"/>
      <c r="Y162" s="194"/>
      <c r="Z162" s="194"/>
      <c r="AA162" s="194"/>
      <c r="AB162" s="194"/>
      <c r="AC162" s="194"/>
      <c r="AD162" s="194"/>
    </row>
    <row r="163" ht="15.75" customHeight="1">
      <c r="A163" s="194"/>
      <c r="B163" s="194"/>
      <c r="C163" s="194"/>
      <c r="D163" s="391"/>
      <c r="J163" s="392"/>
      <c r="K163" s="393"/>
      <c r="L163" s="22"/>
      <c r="M163" s="393"/>
      <c r="N163" s="22"/>
      <c r="O163" s="394"/>
      <c r="P163" s="22"/>
      <c r="Q163" s="393"/>
      <c r="R163" s="22"/>
      <c r="S163" s="22"/>
      <c r="T163" s="22"/>
      <c r="U163" s="22"/>
      <c r="V163" s="156"/>
      <c r="W163" s="194"/>
      <c r="X163" s="194"/>
      <c r="Y163" s="194"/>
      <c r="Z163" s="194"/>
      <c r="AA163" s="194"/>
      <c r="AB163" s="194"/>
      <c r="AC163" s="194"/>
      <c r="AD163" s="194"/>
    </row>
    <row r="164" ht="15.75" customHeight="1">
      <c r="A164" s="194"/>
      <c r="B164" s="194"/>
      <c r="C164" s="194"/>
      <c r="D164" s="395"/>
      <c r="E164" s="22"/>
      <c r="F164" s="22"/>
      <c r="G164" s="22"/>
      <c r="H164" s="22"/>
      <c r="I164" s="22"/>
      <c r="J164" s="396"/>
      <c r="K164" s="397"/>
      <c r="L164" s="22"/>
      <c r="M164" s="397"/>
      <c r="N164" s="22"/>
      <c r="O164" s="398"/>
      <c r="P164" s="22"/>
      <c r="Q164" s="397"/>
      <c r="R164" s="22"/>
      <c r="S164" s="22"/>
      <c r="T164" s="22"/>
      <c r="U164" s="22"/>
      <c r="V164" s="156"/>
      <c r="W164" s="194"/>
      <c r="X164" s="194"/>
      <c r="Y164" s="194"/>
      <c r="Z164" s="194"/>
      <c r="AA164" s="194"/>
      <c r="AB164" s="194"/>
      <c r="AC164" s="194"/>
      <c r="AD164" s="194"/>
    </row>
    <row r="165" ht="15.75" customHeight="1">
      <c r="A165" s="194"/>
      <c r="B165" s="194"/>
      <c r="C165" s="194"/>
      <c r="D165" s="391"/>
      <c r="J165" s="392"/>
      <c r="K165" s="393"/>
      <c r="L165" s="22"/>
      <c r="M165" s="393"/>
      <c r="N165" s="22"/>
      <c r="O165" s="394"/>
      <c r="P165" s="22"/>
      <c r="Q165" s="393"/>
      <c r="R165" s="22"/>
      <c r="S165" s="22"/>
      <c r="T165" s="22"/>
      <c r="U165" s="22"/>
      <c r="V165" s="156"/>
      <c r="W165" s="194"/>
      <c r="X165" s="194"/>
      <c r="Y165" s="194"/>
      <c r="Z165" s="194"/>
      <c r="AA165" s="194"/>
      <c r="AB165" s="194"/>
      <c r="AC165" s="194"/>
      <c r="AD165" s="194"/>
    </row>
    <row r="166" ht="15.75" customHeight="1">
      <c r="A166" s="194"/>
      <c r="B166" s="194"/>
      <c r="C166" s="194"/>
      <c r="D166" s="395"/>
      <c r="E166" s="22"/>
      <c r="F166" s="22"/>
      <c r="G166" s="22"/>
      <c r="H166" s="22"/>
      <c r="I166" s="22"/>
      <c r="J166" s="396"/>
      <c r="K166" s="397"/>
      <c r="L166" s="22"/>
      <c r="M166" s="397"/>
      <c r="N166" s="22"/>
      <c r="O166" s="398"/>
      <c r="P166" s="22"/>
      <c r="Q166" s="397"/>
      <c r="R166" s="22"/>
      <c r="S166" s="22"/>
      <c r="T166" s="22"/>
      <c r="U166" s="22"/>
      <c r="V166" s="156"/>
      <c r="W166" s="194"/>
      <c r="X166" s="194"/>
      <c r="Y166" s="194"/>
      <c r="Z166" s="194"/>
      <c r="AA166" s="194"/>
      <c r="AB166" s="194"/>
      <c r="AC166" s="194"/>
      <c r="AD166" s="194"/>
    </row>
    <row r="167" ht="15.75" customHeight="1">
      <c r="A167" s="194"/>
      <c r="B167" s="194"/>
      <c r="C167" s="194"/>
      <c r="D167" s="391"/>
      <c r="J167" s="392"/>
      <c r="K167" s="393"/>
      <c r="L167" s="22"/>
      <c r="M167" s="393"/>
      <c r="N167" s="22"/>
      <c r="O167" s="394"/>
      <c r="P167" s="22"/>
      <c r="Q167" s="393"/>
      <c r="R167" s="22"/>
      <c r="S167" s="22"/>
      <c r="T167" s="22"/>
      <c r="U167" s="22"/>
      <c r="V167" s="156"/>
      <c r="W167" s="194"/>
      <c r="X167" s="194"/>
      <c r="Y167" s="194"/>
      <c r="Z167" s="194"/>
      <c r="AA167" s="194"/>
      <c r="AB167" s="194"/>
      <c r="AC167" s="194"/>
      <c r="AD167" s="194"/>
    </row>
    <row r="168" ht="15.75" customHeight="1">
      <c r="A168" s="194"/>
      <c r="B168" s="194"/>
      <c r="C168" s="194"/>
      <c r="D168" s="395"/>
      <c r="E168" s="22"/>
      <c r="F168" s="22"/>
      <c r="G168" s="22"/>
      <c r="H168" s="22"/>
      <c r="I168" s="22"/>
      <c r="J168" s="396"/>
      <c r="K168" s="397"/>
      <c r="L168" s="22"/>
      <c r="M168" s="397"/>
      <c r="N168" s="22"/>
      <c r="O168" s="398"/>
      <c r="P168" s="22"/>
      <c r="Q168" s="397"/>
      <c r="R168" s="22"/>
      <c r="S168" s="22"/>
      <c r="T168" s="22"/>
      <c r="U168" s="22"/>
      <c r="V168" s="156"/>
      <c r="W168" s="194"/>
      <c r="X168" s="194"/>
      <c r="Y168" s="194"/>
      <c r="Z168" s="194"/>
      <c r="AA168" s="194"/>
      <c r="AB168" s="194"/>
      <c r="AC168" s="194"/>
      <c r="AD168" s="194"/>
    </row>
    <row r="169" ht="15.75" customHeight="1">
      <c r="A169" s="194"/>
      <c r="B169" s="194"/>
      <c r="C169" s="194"/>
      <c r="D169" s="391"/>
      <c r="J169" s="392"/>
      <c r="K169" s="393"/>
      <c r="L169" s="22"/>
      <c r="M169" s="393"/>
      <c r="N169" s="22"/>
      <c r="O169" s="394"/>
      <c r="P169" s="22"/>
      <c r="Q169" s="393"/>
      <c r="R169" s="22"/>
      <c r="S169" s="22"/>
      <c r="T169" s="22"/>
      <c r="U169" s="22"/>
      <c r="V169" s="156"/>
      <c r="W169" s="194"/>
      <c r="X169" s="194"/>
      <c r="Y169" s="194"/>
      <c r="Z169" s="194"/>
      <c r="AA169" s="194"/>
      <c r="AB169" s="194"/>
      <c r="AC169" s="194"/>
      <c r="AD169" s="194"/>
    </row>
    <row r="170" ht="15.75" customHeight="1">
      <c r="A170" s="194"/>
      <c r="B170" s="194"/>
      <c r="C170" s="194"/>
      <c r="D170" s="395"/>
      <c r="E170" s="22"/>
      <c r="F170" s="22"/>
      <c r="G170" s="22"/>
      <c r="H170" s="22"/>
      <c r="I170" s="22"/>
      <c r="J170" s="396"/>
      <c r="K170" s="397"/>
      <c r="L170" s="22"/>
      <c r="M170" s="397"/>
      <c r="N170" s="22"/>
      <c r="O170" s="398"/>
      <c r="P170" s="22"/>
      <c r="Q170" s="397"/>
      <c r="R170" s="22"/>
      <c r="S170" s="22"/>
      <c r="T170" s="22"/>
      <c r="U170" s="22"/>
      <c r="V170" s="156"/>
      <c r="W170" s="194"/>
      <c r="X170" s="194"/>
      <c r="Y170" s="194"/>
      <c r="Z170" s="194"/>
      <c r="AA170" s="194"/>
      <c r="AB170" s="194"/>
      <c r="AC170" s="194"/>
      <c r="AD170" s="194"/>
    </row>
    <row r="171" ht="15.75" customHeight="1">
      <c r="A171" s="194"/>
      <c r="B171" s="194"/>
      <c r="C171" s="194"/>
      <c r="D171" s="391"/>
      <c r="J171" s="392"/>
      <c r="K171" s="393"/>
      <c r="L171" s="22"/>
      <c r="M171" s="393"/>
      <c r="N171" s="22"/>
      <c r="O171" s="394"/>
      <c r="P171" s="22"/>
      <c r="Q171" s="393"/>
      <c r="R171" s="22"/>
      <c r="S171" s="22"/>
      <c r="T171" s="22"/>
      <c r="U171" s="22"/>
      <c r="V171" s="156"/>
      <c r="W171" s="194"/>
      <c r="X171" s="194"/>
      <c r="Y171" s="194"/>
      <c r="Z171" s="194"/>
      <c r="AA171" s="194"/>
      <c r="AB171" s="194"/>
      <c r="AC171" s="194"/>
      <c r="AD171" s="194"/>
    </row>
    <row r="172" ht="15.75" customHeight="1">
      <c r="A172" s="194"/>
      <c r="B172" s="194"/>
      <c r="C172" s="194"/>
      <c r="D172" s="395"/>
      <c r="E172" s="22"/>
      <c r="F172" s="22"/>
      <c r="G172" s="22"/>
      <c r="H172" s="22"/>
      <c r="I172" s="22"/>
      <c r="J172" s="396"/>
      <c r="K172" s="397"/>
      <c r="L172" s="22"/>
      <c r="M172" s="397"/>
      <c r="N172" s="22"/>
      <c r="O172" s="398"/>
      <c r="P172" s="22"/>
      <c r="Q172" s="397"/>
      <c r="R172" s="22"/>
      <c r="S172" s="22"/>
      <c r="T172" s="22"/>
      <c r="U172" s="22"/>
      <c r="V172" s="156"/>
      <c r="W172" s="194"/>
      <c r="X172" s="194"/>
      <c r="Y172" s="194"/>
      <c r="Z172" s="194"/>
      <c r="AA172" s="194"/>
      <c r="AB172" s="194"/>
      <c r="AC172" s="194"/>
      <c r="AD172" s="194"/>
    </row>
    <row r="173" ht="15.75" customHeight="1">
      <c r="A173" s="194"/>
      <c r="B173" s="194"/>
      <c r="C173" s="194"/>
      <c r="D173" s="391"/>
      <c r="J173" s="392"/>
      <c r="K173" s="393"/>
      <c r="L173" s="22"/>
      <c r="M173" s="393"/>
      <c r="N173" s="22"/>
      <c r="O173" s="394"/>
      <c r="P173" s="22"/>
      <c r="Q173" s="393"/>
      <c r="R173" s="22"/>
      <c r="S173" s="22"/>
      <c r="T173" s="22"/>
      <c r="U173" s="22"/>
      <c r="V173" s="156"/>
      <c r="AA173" s="194"/>
      <c r="AB173" s="194"/>
      <c r="AC173" s="194"/>
      <c r="AD173" s="194"/>
    </row>
    <row r="174" ht="15.75" customHeight="1">
      <c r="A174" s="194"/>
      <c r="B174" s="194"/>
      <c r="C174" s="194"/>
      <c r="D174" s="395"/>
      <c r="E174" s="22"/>
      <c r="F174" s="22"/>
      <c r="G174" s="22"/>
      <c r="H174" s="22"/>
      <c r="I174" s="22"/>
      <c r="J174" s="396"/>
      <c r="K174" s="397"/>
      <c r="L174" s="22"/>
      <c r="M174" s="397"/>
      <c r="N174" s="22"/>
      <c r="O174" s="398"/>
      <c r="P174" s="22"/>
      <c r="Q174" s="397"/>
      <c r="R174" s="22"/>
      <c r="S174" s="22"/>
      <c r="T174" s="22"/>
      <c r="U174" s="22"/>
      <c r="V174" s="156"/>
      <c r="AA174" s="194"/>
      <c r="AB174" s="194"/>
      <c r="AC174" s="194"/>
      <c r="AD174" s="194"/>
    </row>
    <row r="175" ht="15.75" customHeight="1">
      <c r="A175" s="194"/>
      <c r="B175" s="194"/>
      <c r="C175" s="194"/>
      <c r="D175" s="391"/>
      <c r="J175" s="392"/>
      <c r="K175" s="393"/>
      <c r="L175" s="22"/>
      <c r="M175" s="393"/>
      <c r="N175" s="22"/>
      <c r="O175" s="394"/>
      <c r="P175" s="22"/>
      <c r="Q175" s="393"/>
      <c r="R175" s="22"/>
      <c r="S175" s="22"/>
      <c r="T175" s="22"/>
      <c r="U175" s="22"/>
      <c r="V175" s="156"/>
      <c r="AA175" s="194"/>
      <c r="AB175" s="194"/>
      <c r="AC175" s="194"/>
      <c r="AD175" s="194"/>
    </row>
    <row r="176" ht="15.75" customHeight="1">
      <c r="A176" s="194"/>
      <c r="B176" s="194"/>
      <c r="C176" s="194"/>
      <c r="D176" s="395"/>
      <c r="E176" s="22"/>
      <c r="F176" s="22"/>
      <c r="G176" s="22"/>
      <c r="H176" s="22"/>
      <c r="I176" s="22"/>
      <c r="J176" s="396"/>
      <c r="K176" s="397"/>
      <c r="L176" s="22"/>
      <c r="M176" s="397"/>
      <c r="N176" s="22"/>
      <c r="O176" s="398"/>
      <c r="P176" s="22"/>
      <c r="Q176" s="397"/>
      <c r="R176" s="22"/>
      <c r="S176" s="22"/>
      <c r="T176" s="22"/>
      <c r="U176" s="22"/>
      <c r="V176" s="156"/>
      <c r="AA176" s="194"/>
      <c r="AB176" s="194"/>
      <c r="AC176" s="194"/>
      <c r="AD176" s="194"/>
    </row>
    <row r="177" ht="15.75" customHeight="1">
      <c r="A177" s="194"/>
      <c r="B177" s="194"/>
      <c r="C177" s="194"/>
      <c r="D177" s="391"/>
      <c r="J177" s="392"/>
      <c r="K177" s="393"/>
      <c r="L177" s="22"/>
      <c r="M177" s="393"/>
      <c r="N177" s="22"/>
      <c r="O177" s="394"/>
      <c r="P177" s="22"/>
      <c r="Q177" s="393"/>
      <c r="R177" s="22"/>
      <c r="S177" s="22"/>
      <c r="T177" s="22"/>
      <c r="U177" s="22"/>
      <c r="V177" s="156"/>
      <c r="AA177" s="194"/>
      <c r="AB177" s="194"/>
      <c r="AC177" s="194"/>
      <c r="AD177" s="194"/>
    </row>
    <row r="178" ht="15.75" customHeight="1">
      <c r="A178" s="194"/>
      <c r="B178" s="194"/>
      <c r="C178" s="194"/>
      <c r="D178" s="395"/>
      <c r="E178" s="22"/>
      <c r="F178" s="22"/>
      <c r="G178" s="22"/>
      <c r="H178" s="22"/>
      <c r="I178" s="22"/>
      <c r="J178" s="396"/>
      <c r="K178" s="397"/>
      <c r="L178" s="22"/>
      <c r="M178" s="397"/>
      <c r="N178" s="22"/>
      <c r="O178" s="398"/>
      <c r="P178" s="22"/>
      <c r="Q178" s="397"/>
      <c r="R178" s="22"/>
      <c r="S178" s="22"/>
      <c r="T178" s="22"/>
      <c r="U178" s="22"/>
      <c r="V178" s="156"/>
      <c r="AA178" s="194"/>
      <c r="AB178" s="194"/>
      <c r="AC178" s="194"/>
      <c r="AD178" s="194"/>
    </row>
    <row r="179" ht="15.75" customHeight="1">
      <c r="A179" s="194"/>
      <c r="B179" s="194"/>
      <c r="C179" s="194"/>
      <c r="D179" s="391"/>
      <c r="J179" s="392"/>
      <c r="K179" s="393"/>
      <c r="L179" s="22"/>
      <c r="M179" s="393"/>
      <c r="N179" s="22"/>
      <c r="O179" s="394"/>
      <c r="P179" s="22"/>
      <c r="Q179" s="393"/>
      <c r="R179" s="22"/>
      <c r="S179" s="22"/>
      <c r="T179" s="22"/>
      <c r="U179" s="22"/>
      <c r="V179" s="156"/>
      <c r="AA179" s="194"/>
      <c r="AB179" s="194"/>
      <c r="AC179" s="194"/>
      <c r="AD179" s="194"/>
    </row>
    <row r="180" ht="15.75" customHeight="1">
      <c r="A180" s="194"/>
      <c r="B180" s="194"/>
      <c r="C180" s="194"/>
      <c r="D180" s="395"/>
      <c r="E180" s="22"/>
      <c r="F180" s="22"/>
      <c r="G180" s="22"/>
      <c r="H180" s="22"/>
      <c r="I180" s="22"/>
      <c r="J180" s="396"/>
      <c r="K180" s="397"/>
      <c r="L180" s="22"/>
      <c r="M180" s="397"/>
      <c r="N180" s="22"/>
      <c r="O180" s="398"/>
      <c r="P180" s="22"/>
      <c r="Q180" s="397"/>
      <c r="R180" s="22"/>
      <c r="S180" s="22"/>
      <c r="T180" s="22"/>
      <c r="U180" s="22"/>
      <c r="V180" s="156"/>
      <c r="AA180" s="194"/>
      <c r="AB180" s="194"/>
      <c r="AC180" s="194"/>
      <c r="AD180" s="194"/>
    </row>
    <row r="181" ht="15.75" customHeight="1">
      <c r="A181" s="194"/>
      <c r="B181" s="194"/>
      <c r="C181" s="194"/>
      <c r="D181" s="391"/>
      <c r="J181" s="392"/>
      <c r="K181" s="393"/>
      <c r="L181" s="22"/>
      <c r="M181" s="393"/>
      <c r="N181" s="22"/>
      <c r="O181" s="394"/>
      <c r="P181" s="22"/>
      <c r="Q181" s="393"/>
      <c r="R181" s="22"/>
      <c r="S181" s="22"/>
      <c r="T181" s="22"/>
      <c r="U181" s="22"/>
      <c r="V181" s="156"/>
      <c r="AA181" s="194"/>
      <c r="AB181" s="194"/>
      <c r="AC181" s="194"/>
      <c r="AD181" s="194"/>
    </row>
    <row r="182" ht="15.75" customHeight="1">
      <c r="A182" s="194"/>
      <c r="B182" s="194"/>
      <c r="C182" s="194"/>
      <c r="D182" s="395"/>
      <c r="E182" s="22"/>
      <c r="F182" s="22"/>
      <c r="G182" s="22"/>
      <c r="H182" s="22"/>
      <c r="I182" s="22"/>
      <c r="J182" s="396"/>
      <c r="K182" s="397"/>
      <c r="L182" s="22"/>
      <c r="M182" s="397"/>
      <c r="N182" s="22"/>
      <c r="O182" s="398"/>
      <c r="P182" s="22"/>
      <c r="Q182" s="397"/>
      <c r="R182" s="22"/>
      <c r="S182" s="22"/>
      <c r="T182" s="22"/>
      <c r="U182" s="22"/>
      <c r="V182" s="156"/>
      <c r="AA182" s="194"/>
      <c r="AB182" s="194"/>
      <c r="AC182" s="194"/>
      <c r="AD182" s="194"/>
    </row>
    <row r="183" ht="15.75" customHeight="1">
      <c r="A183" s="194"/>
      <c r="B183" s="194"/>
      <c r="C183" s="194"/>
      <c r="D183" s="391"/>
      <c r="J183" s="392"/>
      <c r="K183" s="393"/>
      <c r="L183" s="22"/>
      <c r="M183" s="393"/>
      <c r="N183" s="22"/>
      <c r="O183" s="394"/>
      <c r="P183" s="22"/>
      <c r="Q183" s="393"/>
      <c r="R183" s="22"/>
      <c r="S183" s="22"/>
      <c r="T183" s="22"/>
      <c r="U183" s="22"/>
      <c r="V183" s="156"/>
      <c r="AA183" s="194"/>
      <c r="AB183" s="194"/>
      <c r="AC183" s="194"/>
      <c r="AD183" s="194"/>
    </row>
    <row r="184" ht="15.75" customHeight="1">
      <c r="A184" s="194"/>
      <c r="B184" s="194"/>
      <c r="C184" s="194"/>
      <c r="D184" s="395"/>
      <c r="E184" s="22"/>
      <c r="F184" s="22"/>
      <c r="G184" s="22"/>
      <c r="H184" s="22"/>
      <c r="I184" s="22"/>
      <c r="J184" s="396"/>
      <c r="K184" s="397"/>
      <c r="L184" s="22"/>
      <c r="M184" s="397"/>
      <c r="N184" s="22"/>
      <c r="O184" s="398"/>
      <c r="P184" s="22"/>
      <c r="Q184" s="397"/>
      <c r="R184" s="22"/>
      <c r="S184" s="22"/>
      <c r="T184" s="22"/>
      <c r="U184" s="22"/>
      <c r="V184" s="156"/>
      <c r="AA184" s="194"/>
      <c r="AB184" s="194"/>
      <c r="AC184" s="194"/>
      <c r="AD184" s="194"/>
    </row>
    <row r="185" ht="15.75" customHeight="1">
      <c r="A185" s="194"/>
      <c r="B185" s="194"/>
      <c r="C185" s="194"/>
      <c r="D185" s="391"/>
      <c r="J185" s="392"/>
      <c r="K185" s="393"/>
      <c r="L185" s="22"/>
      <c r="M185" s="393"/>
      <c r="N185" s="22"/>
      <c r="O185" s="394"/>
      <c r="P185" s="22"/>
      <c r="Q185" s="393"/>
      <c r="R185" s="22"/>
      <c r="S185" s="22"/>
      <c r="T185" s="22"/>
      <c r="U185" s="22"/>
      <c r="V185" s="156"/>
      <c r="AA185" s="194"/>
      <c r="AB185" s="194"/>
      <c r="AC185" s="194"/>
      <c r="AD185" s="194"/>
    </row>
    <row r="186" ht="15.75" customHeight="1">
      <c r="A186" s="194"/>
      <c r="B186" s="194"/>
      <c r="C186" s="194"/>
      <c r="D186" s="395"/>
      <c r="E186" s="22"/>
      <c r="F186" s="22"/>
      <c r="G186" s="22"/>
      <c r="H186" s="22"/>
      <c r="I186" s="22"/>
      <c r="J186" s="396"/>
      <c r="K186" s="397"/>
      <c r="L186" s="22"/>
      <c r="M186" s="397"/>
      <c r="N186" s="22"/>
      <c r="O186" s="398"/>
      <c r="P186" s="22"/>
      <c r="Q186" s="397"/>
      <c r="R186" s="22"/>
      <c r="S186" s="22"/>
      <c r="T186" s="22"/>
      <c r="U186" s="22"/>
      <c r="V186" s="156"/>
      <c r="AA186" s="194"/>
      <c r="AB186" s="194"/>
      <c r="AC186" s="194"/>
      <c r="AD186" s="194"/>
    </row>
    <row r="187" ht="15.75" customHeight="1">
      <c r="A187" s="194"/>
      <c r="B187" s="194"/>
      <c r="C187" s="194"/>
      <c r="D187" s="391"/>
      <c r="J187" s="392"/>
      <c r="K187" s="393"/>
      <c r="L187" s="22"/>
      <c r="M187" s="393"/>
      <c r="N187" s="22"/>
      <c r="O187" s="394"/>
      <c r="P187" s="22"/>
      <c r="Q187" s="393"/>
      <c r="R187" s="22"/>
      <c r="S187" s="22"/>
      <c r="T187" s="22"/>
      <c r="U187" s="22"/>
      <c r="V187" s="156"/>
      <c r="AA187" s="194"/>
      <c r="AB187" s="194"/>
      <c r="AC187" s="194"/>
      <c r="AD187" s="194"/>
    </row>
    <row r="188" ht="15.75" customHeight="1">
      <c r="A188" s="194"/>
      <c r="B188" s="194"/>
      <c r="C188" s="194"/>
      <c r="D188" s="395"/>
      <c r="E188" s="22"/>
      <c r="F188" s="22"/>
      <c r="G188" s="22"/>
      <c r="H188" s="22"/>
      <c r="I188" s="22"/>
      <c r="J188" s="396"/>
      <c r="K188" s="397"/>
      <c r="L188" s="22"/>
      <c r="M188" s="397"/>
      <c r="N188" s="22"/>
      <c r="O188" s="398"/>
      <c r="P188" s="22"/>
      <c r="Q188" s="397"/>
      <c r="R188" s="22"/>
      <c r="S188" s="22"/>
      <c r="T188" s="22"/>
      <c r="U188" s="22"/>
      <c r="V188" s="156"/>
      <c r="W188" s="194"/>
      <c r="X188" s="194"/>
      <c r="Y188" s="194"/>
      <c r="Z188" s="194"/>
      <c r="AA188" s="194"/>
      <c r="AB188" s="194"/>
      <c r="AC188" s="194"/>
      <c r="AD188" s="194"/>
    </row>
    <row r="189" ht="15.75" customHeight="1">
      <c r="A189" s="194"/>
      <c r="B189" s="194"/>
      <c r="C189" s="194"/>
      <c r="D189" s="391"/>
      <c r="J189" s="392"/>
      <c r="K189" s="393"/>
      <c r="L189" s="22"/>
      <c r="M189" s="393"/>
      <c r="N189" s="22"/>
      <c r="O189" s="394"/>
      <c r="P189" s="22"/>
      <c r="Q189" s="393"/>
      <c r="R189" s="22"/>
      <c r="S189" s="22"/>
      <c r="T189" s="22"/>
      <c r="U189" s="22"/>
      <c r="V189" s="156"/>
      <c r="W189" s="194"/>
      <c r="X189" s="194"/>
      <c r="Y189" s="194"/>
      <c r="Z189" s="194"/>
      <c r="AA189" s="194"/>
      <c r="AB189" s="194"/>
      <c r="AC189" s="194"/>
      <c r="AD189" s="194"/>
    </row>
    <row r="190" ht="15.75" customHeight="1">
      <c r="A190" s="194"/>
      <c r="B190" s="194"/>
      <c r="C190" s="194"/>
      <c r="D190" s="395"/>
      <c r="E190" s="22"/>
      <c r="F190" s="22"/>
      <c r="G190" s="22"/>
      <c r="H190" s="22"/>
      <c r="I190" s="22"/>
      <c r="J190" s="396"/>
      <c r="K190" s="397"/>
      <c r="L190" s="22"/>
      <c r="M190" s="397"/>
      <c r="N190" s="22"/>
      <c r="O190" s="398"/>
      <c r="P190" s="22"/>
      <c r="Q190" s="397"/>
      <c r="R190" s="22"/>
      <c r="S190" s="22"/>
      <c r="T190" s="22"/>
      <c r="U190" s="22"/>
      <c r="V190" s="156"/>
      <c r="W190" s="194"/>
      <c r="X190" s="194"/>
      <c r="Y190" s="194"/>
      <c r="Z190" s="194"/>
      <c r="AA190" s="194"/>
      <c r="AB190" s="194"/>
      <c r="AC190" s="194"/>
      <c r="AD190" s="194"/>
    </row>
    <row r="191" ht="15.75" customHeight="1">
      <c r="A191" s="194"/>
      <c r="B191" s="194"/>
      <c r="C191" s="194"/>
      <c r="D191" s="391"/>
      <c r="J191" s="392"/>
      <c r="K191" s="393"/>
      <c r="L191" s="22"/>
      <c r="M191" s="393"/>
      <c r="N191" s="22"/>
      <c r="O191" s="394"/>
      <c r="P191" s="22"/>
      <c r="Q191" s="393"/>
      <c r="R191" s="22"/>
      <c r="S191" s="22"/>
      <c r="T191" s="22"/>
      <c r="U191" s="22"/>
      <c r="V191" s="156"/>
      <c r="W191" s="194"/>
      <c r="X191" s="194"/>
      <c r="Y191" s="194"/>
      <c r="Z191" s="194"/>
      <c r="AA191" s="194"/>
      <c r="AB191" s="194"/>
      <c r="AC191" s="194"/>
      <c r="AD191" s="194"/>
    </row>
    <row r="192" ht="15.75" customHeight="1">
      <c r="A192" s="194"/>
      <c r="B192" s="194"/>
      <c r="C192" s="194"/>
      <c r="D192" s="395"/>
      <c r="E192" s="22"/>
      <c r="F192" s="22"/>
      <c r="G192" s="22"/>
      <c r="H192" s="22"/>
      <c r="I192" s="22"/>
      <c r="J192" s="396"/>
      <c r="K192" s="397"/>
      <c r="L192" s="22"/>
      <c r="M192" s="397"/>
      <c r="N192" s="22"/>
      <c r="O192" s="398"/>
      <c r="P192" s="22"/>
      <c r="Q192" s="397"/>
      <c r="R192" s="22"/>
      <c r="S192" s="22"/>
      <c r="T192" s="22"/>
      <c r="U192" s="22"/>
      <c r="V192" s="156"/>
      <c r="W192" s="194"/>
      <c r="X192" s="194"/>
      <c r="Y192" s="194"/>
      <c r="Z192" s="194"/>
      <c r="AA192" s="194"/>
      <c r="AB192" s="194"/>
      <c r="AC192" s="194"/>
      <c r="AD192" s="194"/>
    </row>
    <row r="193" ht="15.75" customHeight="1">
      <c r="A193" s="194"/>
      <c r="B193" s="194"/>
      <c r="C193" s="194"/>
      <c r="D193" s="391"/>
      <c r="J193" s="392"/>
      <c r="K193" s="393"/>
      <c r="L193" s="22"/>
      <c r="M193" s="393"/>
      <c r="N193" s="22"/>
      <c r="O193" s="394"/>
      <c r="P193" s="22"/>
      <c r="Q193" s="393"/>
      <c r="R193" s="22"/>
      <c r="S193" s="22"/>
      <c r="T193" s="22"/>
      <c r="U193" s="22"/>
      <c r="V193" s="156"/>
      <c r="W193" s="194"/>
      <c r="X193" s="194"/>
      <c r="Y193" s="194"/>
      <c r="Z193" s="194"/>
      <c r="AA193" s="194"/>
      <c r="AB193" s="194"/>
      <c r="AC193" s="194"/>
      <c r="AD193" s="194"/>
    </row>
    <row r="194" ht="15.75" customHeight="1">
      <c r="A194" s="194"/>
      <c r="B194" s="194"/>
      <c r="C194" s="194"/>
      <c r="D194" s="395"/>
      <c r="E194" s="22"/>
      <c r="F194" s="22"/>
      <c r="G194" s="22"/>
      <c r="H194" s="22"/>
      <c r="I194" s="22"/>
      <c r="J194" s="396"/>
      <c r="K194" s="397"/>
      <c r="L194" s="22"/>
      <c r="M194" s="397"/>
      <c r="N194" s="22"/>
      <c r="O194" s="398"/>
      <c r="P194" s="22"/>
      <c r="Q194" s="397"/>
      <c r="R194" s="22"/>
      <c r="S194" s="22"/>
      <c r="T194" s="22"/>
      <c r="U194" s="22"/>
      <c r="V194" s="156"/>
      <c r="W194" s="194"/>
      <c r="X194" s="194"/>
      <c r="Y194" s="194"/>
      <c r="Z194" s="194"/>
      <c r="AA194" s="194"/>
      <c r="AB194" s="194"/>
      <c r="AC194" s="194"/>
      <c r="AD194" s="194"/>
    </row>
    <row r="195" ht="15.75" customHeight="1">
      <c r="A195" s="194"/>
      <c r="B195" s="194"/>
      <c r="C195" s="194"/>
      <c r="D195" s="391"/>
      <c r="J195" s="392"/>
      <c r="K195" s="393"/>
      <c r="L195" s="22"/>
      <c r="M195" s="393"/>
      <c r="N195" s="22"/>
      <c r="O195" s="394"/>
      <c r="P195" s="22"/>
      <c r="Q195" s="393"/>
      <c r="R195" s="22"/>
      <c r="S195" s="22"/>
      <c r="T195" s="22"/>
      <c r="U195" s="22"/>
      <c r="V195" s="156"/>
      <c r="W195" s="194"/>
      <c r="X195" s="194"/>
      <c r="Y195" s="194"/>
      <c r="Z195" s="194"/>
      <c r="AA195" s="194"/>
      <c r="AB195" s="194"/>
      <c r="AC195" s="194"/>
      <c r="AD195" s="194"/>
    </row>
    <row r="196" ht="15.75" customHeight="1">
      <c r="A196" s="194"/>
      <c r="B196" s="194"/>
      <c r="C196" s="194"/>
      <c r="D196" s="395"/>
      <c r="E196" s="22"/>
      <c r="F196" s="22"/>
      <c r="G196" s="22"/>
      <c r="H196" s="22"/>
      <c r="I196" s="22"/>
      <c r="J196" s="396"/>
      <c r="K196" s="397"/>
      <c r="L196" s="22"/>
      <c r="M196" s="397"/>
      <c r="N196" s="22"/>
      <c r="O196" s="398"/>
      <c r="P196" s="22"/>
      <c r="Q196" s="397"/>
      <c r="R196" s="22"/>
      <c r="S196" s="22"/>
      <c r="T196" s="22"/>
      <c r="U196" s="22"/>
      <c r="V196" s="156"/>
      <c r="W196" s="194"/>
      <c r="X196" s="194"/>
      <c r="Y196" s="194"/>
      <c r="Z196" s="194"/>
      <c r="AA196" s="194"/>
      <c r="AB196" s="194"/>
      <c r="AC196" s="194"/>
      <c r="AD196" s="194"/>
    </row>
    <row r="197" ht="15.75" customHeight="1">
      <c r="A197" s="194"/>
      <c r="B197" s="194"/>
      <c r="C197" s="194"/>
      <c r="D197" s="391"/>
      <c r="J197" s="392"/>
      <c r="K197" s="393"/>
      <c r="L197" s="22"/>
      <c r="M197" s="393"/>
      <c r="N197" s="22"/>
      <c r="O197" s="394"/>
      <c r="P197" s="22"/>
      <c r="Q197" s="393"/>
      <c r="R197" s="22"/>
      <c r="S197" s="22"/>
      <c r="T197" s="22"/>
      <c r="U197" s="22"/>
      <c r="V197" s="156"/>
      <c r="W197" s="194"/>
      <c r="X197" s="194"/>
      <c r="Y197" s="194"/>
      <c r="Z197" s="194"/>
      <c r="AA197" s="194"/>
      <c r="AB197" s="194"/>
      <c r="AC197" s="194"/>
      <c r="AD197" s="194"/>
    </row>
    <row r="198" ht="15.75" customHeight="1">
      <c r="A198" s="194"/>
      <c r="B198" s="194"/>
      <c r="C198" s="194"/>
      <c r="D198" s="395"/>
      <c r="E198" s="22"/>
      <c r="F198" s="22"/>
      <c r="G198" s="22"/>
      <c r="H198" s="22"/>
      <c r="I198" s="22"/>
      <c r="J198" s="396"/>
      <c r="K198" s="397"/>
      <c r="L198" s="22"/>
      <c r="M198" s="397"/>
      <c r="N198" s="22"/>
      <c r="O198" s="398"/>
      <c r="P198" s="22"/>
      <c r="Q198" s="397"/>
      <c r="R198" s="22"/>
      <c r="S198" s="22"/>
      <c r="T198" s="22"/>
      <c r="U198" s="22"/>
      <c r="V198" s="156"/>
      <c r="W198" s="194"/>
      <c r="X198" s="194"/>
      <c r="Y198" s="194"/>
      <c r="Z198" s="194"/>
      <c r="AA198" s="194"/>
      <c r="AB198" s="194"/>
      <c r="AC198" s="194"/>
      <c r="AD198" s="194"/>
    </row>
    <row r="199" ht="15.75" customHeight="1">
      <c r="A199" s="194"/>
      <c r="B199" s="194"/>
      <c r="C199" s="194"/>
      <c r="D199" s="391"/>
      <c r="J199" s="392"/>
      <c r="K199" s="393"/>
      <c r="L199" s="22"/>
      <c r="M199" s="393"/>
      <c r="N199" s="22"/>
      <c r="O199" s="394"/>
      <c r="P199" s="22"/>
      <c r="Q199" s="393"/>
      <c r="R199" s="22"/>
      <c r="S199" s="22"/>
      <c r="T199" s="22"/>
      <c r="U199" s="22"/>
      <c r="V199" s="156"/>
      <c r="W199" s="194"/>
      <c r="X199" s="194"/>
      <c r="Y199" s="194"/>
      <c r="Z199" s="194"/>
      <c r="AA199" s="194"/>
      <c r="AB199" s="194"/>
      <c r="AC199" s="194"/>
      <c r="AD199" s="194"/>
    </row>
    <row r="200" ht="15.75" customHeight="1">
      <c r="A200" s="194"/>
      <c r="B200" s="194"/>
      <c r="C200" s="194"/>
      <c r="D200" s="395"/>
      <c r="E200" s="22"/>
      <c r="F200" s="22"/>
      <c r="G200" s="22"/>
      <c r="H200" s="22"/>
      <c r="I200" s="22"/>
      <c r="J200" s="396"/>
      <c r="K200" s="397"/>
      <c r="L200" s="22"/>
      <c r="M200" s="397"/>
      <c r="N200" s="22"/>
      <c r="O200" s="398"/>
      <c r="P200" s="22"/>
      <c r="Q200" s="397"/>
      <c r="R200" s="22"/>
      <c r="S200" s="22"/>
      <c r="T200" s="22"/>
      <c r="U200" s="22"/>
      <c r="V200" s="156"/>
      <c r="W200" s="194"/>
      <c r="X200" s="194"/>
      <c r="Y200" s="194"/>
      <c r="Z200" s="194"/>
      <c r="AA200" s="194"/>
      <c r="AB200" s="194"/>
      <c r="AC200" s="194"/>
      <c r="AD200" s="194"/>
    </row>
    <row r="201" ht="15.75" customHeight="1">
      <c r="A201" s="194"/>
      <c r="B201" s="194"/>
      <c r="C201" s="194"/>
      <c r="D201" s="391"/>
      <c r="J201" s="392"/>
      <c r="K201" s="393"/>
      <c r="L201" s="22"/>
      <c r="M201" s="393"/>
      <c r="N201" s="22"/>
      <c r="O201" s="394"/>
      <c r="P201" s="22"/>
      <c r="Q201" s="393"/>
      <c r="R201" s="22"/>
      <c r="S201" s="22"/>
      <c r="T201" s="22"/>
      <c r="U201" s="22"/>
      <c r="V201" s="156"/>
      <c r="W201" s="194"/>
      <c r="X201" s="194"/>
      <c r="Y201" s="194"/>
      <c r="Z201" s="194"/>
      <c r="AA201" s="194"/>
      <c r="AB201" s="194"/>
      <c r="AC201" s="194"/>
      <c r="AD201" s="194"/>
    </row>
    <row r="202" ht="15.75" customHeight="1">
      <c r="A202" s="194"/>
      <c r="B202" s="194"/>
      <c r="C202" s="194"/>
      <c r="D202" s="395"/>
      <c r="E202" s="22"/>
      <c r="F202" s="22"/>
      <c r="G202" s="22"/>
      <c r="H202" s="22"/>
      <c r="I202" s="22"/>
      <c r="J202" s="396"/>
      <c r="K202" s="397"/>
      <c r="L202" s="22"/>
      <c r="M202" s="397"/>
      <c r="N202" s="22"/>
      <c r="O202" s="398"/>
      <c r="P202" s="22"/>
      <c r="Q202" s="397"/>
      <c r="R202" s="22"/>
      <c r="S202" s="22"/>
      <c r="T202" s="22"/>
      <c r="U202" s="22"/>
      <c r="V202" s="156"/>
      <c r="W202" s="194"/>
      <c r="X202" s="194"/>
      <c r="Y202" s="194"/>
      <c r="Z202" s="194"/>
      <c r="AA202" s="194"/>
      <c r="AB202" s="194"/>
      <c r="AC202" s="194"/>
      <c r="AD202" s="194"/>
    </row>
    <row r="203" ht="15.75" customHeight="1">
      <c r="A203" s="194"/>
      <c r="B203" s="194"/>
      <c r="C203" s="194"/>
      <c r="D203" s="391"/>
      <c r="J203" s="392"/>
      <c r="K203" s="393"/>
      <c r="L203" s="22"/>
      <c r="M203" s="393"/>
      <c r="N203" s="22"/>
      <c r="O203" s="394"/>
      <c r="P203" s="22"/>
      <c r="Q203" s="393"/>
      <c r="R203" s="22"/>
      <c r="S203" s="22"/>
      <c r="T203" s="22"/>
      <c r="U203" s="22"/>
      <c r="V203" s="156"/>
      <c r="W203" s="194"/>
      <c r="X203" s="194"/>
      <c r="Y203" s="194"/>
      <c r="Z203" s="194"/>
      <c r="AA203" s="194"/>
      <c r="AB203" s="194"/>
      <c r="AC203" s="194"/>
      <c r="AD203" s="194"/>
    </row>
    <row r="204" ht="15.75" customHeight="1">
      <c r="A204" s="194"/>
      <c r="B204" s="194"/>
      <c r="C204" s="194"/>
      <c r="D204" s="395"/>
      <c r="E204" s="22"/>
      <c r="F204" s="22"/>
      <c r="G204" s="22"/>
      <c r="H204" s="22"/>
      <c r="I204" s="22"/>
      <c r="J204" s="396"/>
      <c r="K204" s="397"/>
      <c r="L204" s="22"/>
      <c r="M204" s="397"/>
      <c r="N204" s="22"/>
      <c r="O204" s="398"/>
      <c r="P204" s="22"/>
      <c r="Q204" s="397"/>
      <c r="R204" s="22"/>
      <c r="S204" s="22"/>
      <c r="T204" s="22"/>
      <c r="U204" s="22"/>
      <c r="V204" s="156"/>
      <c r="W204" s="194"/>
      <c r="X204" s="194"/>
      <c r="Y204" s="194"/>
      <c r="Z204" s="194"/>
      <c r="AA204" s="194"/>
      <c r="AB204" s="194"/>
      <c r="AC204" s="194"/>
      <c r="AD204" s="194"/>
    </row>
    <row r="205" ht="15.75" customHeight="1">
      <c r="A205" s="194"/>
      <c r="B205" s="194"/>
      <c r="C205" s="194"/>
      <c r="D205" s="391"/>
      <c r="J205" s="392"/>
      <c r="K205" s="393"/>
      <c r="L205" s="22"/>
      <c r="M205" s="393"/>
      <c r="N205" s="22"/>
      <c r="O205" s="394"/>
      <c r="P205" s="22"/>
      <c r="Q205" s="393"/>
      <c r="R205" s="22"/>
      <c r="S205" s="22"/>
      <c r="T205" s="22"/>
      <c r="U205" s="22"/>
      <c r="V205" s="156"/>
      <c r="W205" s="194"/>
      <c r="X205" s="194"/>
      <c r="Y205" s="194"/>
      <c r="Z205" s="194"/>
      <c r="AA205" s="194"/>
      <c r="AB205" s="194"/>
      <c r="AC205" s="194"/>
      <c r="AD205" s="194"/>
    </row>
    <row r="206" ht="15.75" customHeight="1">
      <c r="A206" s="194"/>
      <c r="B206" s="194"/>
      <c r="C206" s="194"/>
      <c r="D206" s="395"/>
      <c r="E206" s="22"/>
      <c r="F206" s="22"/>
      <c r="G206" s="22"/>
      <c r="H206" s="22"/>
      <c r="I206" s="22"/>
      <c r="J206" s="396"/>
      <c r="K206" s="397"/>
      <c r="L206" s="22"/>
      <c r="M206" s="397"/>
      <c r="N206" s="22"/>
      <c r="O206" s="398"/>
      <c r="P206" s="22"/>
      <c r="Q206" s="397"/>
      <c r="R206" s="22"/>
      <c r="S206" s="22"/>
      <c r="T206" s="22"/>
      <c r="U206" s="22"/>
      <c r="V206" s="156"/>
      <c r="W206" s="194"/>
      <c r="X206" s="194"/>
      <c r="Y206" s="194"/>
      <c r="Z206" s="194"/>
      <c r="AA206" s="194"/>
      <c r="AB206" s="194"/>
      <c r="AC206" s="194"/>
      <c r="AD206" s="194"/>
    </row>
    <row r="207" ht="15.75" customHeight="1">
      <c r="A207" s="194"/>
      <c r="B207" s="194"/>
      <c r="C207" s="194"/>
      <c r="D207" s="391"/>
      <c r="J207" s="392"/>
      <c r="K207" s="393"/>
      <c r="L207" s="22"/>
      <c r="M207" s="393"/>
      <c r="N207" s="22"/>
      <c r="O207" s="394"/>
      <c r="P207" s="22"/>
      <c r="Q207" s="393"/>
      <c r="R207" s="22"/>
      <c r="S207" s="22"/>
      <c r="T207" s="22"/>
      <c r="U207" s="22"/>
      <c r="V207" s="156"/>
      <c r="W207" s="194"/>
      <c r="X207" s="194"/>
      <c r="Y207" s="194"/>
      <c r="Z207" s="194"/>
      <c r="AA207" s="194"/>
      <c r="AB207" s="194"/>
      <c r="AC207" s="194"/>
      <c r="AD207" s="194"/>
    </row>
    <row r="208" ht="15.75" customHeight="1">
      <c r="A208" s="194"/>
      <c r="B208" s="194"/>
      <c r="C208" s="194"/>
      <c r="D208" s="395"/>
      <c r="E208" s="22"/>
      <c r="F208" s="22"/>
      <c r="G208" s="22"/>
      <c r="H208" s="22"/>
      <c r="I208" s="22"/>
      <c r="J208" s="396"/>
      <c r="K208" s="397"/>
      <c r="L208" s="22"/>
      <c r="M208" s="397"/>
      <c r="N208" s="22"/>
      <c r="O208" s="398"/>
      <c r="P208" s="22"/>
      <c r="Q208" s="397"/>
      <c r="R208" s="22"/>
      <c r="S208" s="22"/>
      <c r="T208" s="22"/>
      <c r="U208" s="22"/>
      <c r="V208" s="156"/>
      <c r="W208" s="194"/>
      <c r="X208" s="194"/>
      <c r="Y208" s="194"/>
      <c r="Z208" s="194"/>
      <c r="AA208" s="194"/>
      <c r="AB208" s="194"/>
      <c r="AC208" s="194"/>
      <c r="AD208" s="194"/>
    </row>
    <row r="209" ht="15.75" customHeight="1">
      <c r="A209" s="194"/>
      <c r="B209" s="194"/>
      <c r="C209" s="194"/>
      <c r="D209" s="391"/>
      <c r="J209" s="392"/>
      <c r="K209" s="393"/>
      <c r="L209" s="22"/>
      <c r="M209" s="393"/>
      <c r="N209" s="22"/>
      <c r="O209" s="394"/>
      <c r="P209" s="22"/>
      <c r="Q209" s="393"/>
      <c r="R209" s="22"/>
      <c r="S209" s="22"/>
      <c r="T209" s="22"/>
      <c r="U209" s="22"/>
      <c r="V209" s="156"/>
      <c r="W209" s="194"/>
      <c r="X209" s="194"/>
      <c r="Y209" s="194"/>
      <c r="Z209" s="194"/>
      <c r="AA209" s="194"/>
      <c r="AB209" s="194"/>
      <c r="AC209" s="194"/>
      <c r="AD209" s="194"/>
    </row>
    <row r="210" ht="15.75" customHeight="1">
      <c r="A210" s="194"/>
      <c r="B210" s="194"/>
      <c r="C210" s="194"/>
      <c r="D210" s="395"/>
      <c r="E210" s="22"/>
      <c r="F210" s="22"/>
      <c r="G210" s="22"/>
      <c r="H210" s="22"/>
      <c r="I210" s="22"/>
      <c r="J210" s="396"/>
      <c r="K210" s="397"/>
      <c r="L210" s="22"/>
      <c r="M210" s="397"/>
      <c r="N210" s="22"/>
      <c r="O210" s="398"/>
      <c r="P210" s="22"/>
      <c r="Q210" s="397"/>
      <c r="R210" s="22"/>
      <c r="S210" s="22"/>
      <c r="T210" s="22"/>
      <c r="U210" s="22"/>
      <c r="V210" s="156"/>
      <c r="W210" s="194"/>
      <c r="X210" s="194"/>
      <c r="Y210" s="194"/>
      <c r="Z210" s="194"/>
      <c r="AA210" s="194"/>
      <c r="AB210" s="194"/>
      <c r="AC210" s="194"/>
      <c r="AD210" s="194"/>
    </row>
    <row r="211" ht="15.75" customHeight="1">
      <c r="A211" s="194"/>
      <c r="B211" s="194"/>
      <c r="C211" s="194"/>
      <c r="D211" s="391"/>
      <c r="J211" s="392"/>
      <c r="K211" s="393"/>
      <c r="L211" s="22"/>
      <c r="M211" s="393"/>
      <c r="N211" s="22"/>
      <c r="O211" s="394"/>
      <c r="P211" s="22"/>
      <c r="Q211" s="393"/>
      <c r="R211" s="22"/>
      <c r="S211" s="22"/>
      <c r="T211" s="22"/>
      <c r="U211" s="22"/>
      <c r="V211" s="156"/>
      <c r="W211" s="194"/>
      <c r="X211" s="194"/>
      <c r="Y211" s="194"/>
      <c r="Z211" s="194"/>
      <c r="AA211" s="194"/>
      <c r="AB211" s="194"/>
      <c r="AC211" s="194"/>
      <c r="AD211" s="194"/>
    </row>
    <row r="212" ht="15.75" customHeight="1">
      <c r="A212" s="194"/>
      <c r="B212" s="194"/>
      <c r="C212" s="194"/>
      <c r="D212" s="395"/>
      <c r="E212" s="22"/>
      <c r="F212" s="22"/>
      <c r="G212" s="22"/>
      <c r="H212" s="22"/>
      <c r="I212" s="22"/>
      <c r="J212" s="396"/>
      <c r="K212" s="397"/>
      <c r="L212" s="22"/>
      <c r="M212" s="397"/>
      <c r="N212" s="22"/>
      <c r="O212" s="398"/>
      <c r="P212" s="22"/>
      <c r="Q212" s="397"/>
      <c r="R212" s="22"/>
      <c r="S212" s="22"/>
      <c r="T212" s="22"/>
      <c r="U212" s="22"/>
      <c r="V212" s="156"/>
      <c r="W212" s="194"/>
      <c r="X212" s="194"/>
      <c r="Y212" s="194"/>
      <c r="Z212" s="194"/>
      <c r="AA212" s="194"/>
      <c r="AB212" s="194"/>
      <c r="AC212" s="194"/>
      <c r="AD212" s="194"/>
    </row>
    <row r="213" ht="15.75" customHeight="1">
      <c r="A213" s="194"/>
      <c r="B213" s="194"/>
      <c r="C213" s="194"/>
      <c r="D213" s="391"/>
      <c r="J213" s="392"/>
      <c r="K213" s="393"/>
      <c r="L213" s="22"/>
      <c r="M213" s="393"/>
      <c r="N213" s="22"/>
      <c r="O213" s="394"/>
      <c r="P213" s="22"/>
      <c r="Q213" s="393"/>
      <c r="R213" s="22"/>
      <c r="S213" s="22"/>
      <c r="T213" s="22"/>
      <c r="U213" s="22"/>
      <c r="V213" s="156"/>
      <c r="W213" s="194"/>
      <c r="X213" s="194"/>
      <c r="Y213" s="194"/>
      <c r="Z213" s="194"/>
      <c r="AA213" s="194"/>
      <c r="AB213" s="194"/>
      <c r="AC213" s="194"/>
      <c r="AD213" s="194"/>
    </row>
    <row r="214" ht="15.75" customHeight="1">
      <c r="A214" s="194"/>
      <c r="B214" s="194"/>
      <c r="C214" s="194"/>
      <c r="D214" s="395"/>
      <c r="E214" s="22"/>
      <c r="F214" s="22"/>
      <c r="G214" s="22"/>
      <c r="H214" s="22"/>
      <c r="I214" s="22"/>
      <c r="J214" s="396"/>
      <c r="K214" s="397"/>
      <c r="L214" s="22"/>
      <c r="M214" s="397"/>
      <c r="N214" s="22"/>
      <c r="O214" s="398"/>
      <c r="P214" s="22"/>
      <c r="Q214" s="397"/>
      <c r="R214" s="22"/>
      <c r="S214" s="22"/>
      <c r="T214" s="22"/>
      <c r="U214" s="22"/>
      <c r="V214" s="156"/>
      <c r="W214" s="194"/>
      <c r="X214" s="194"/>
      <c r="Y214" s="194"/>
      <c r="Z214" s="194"/>
      <c r="AA214" s="194"/>
      <c r="AB214" s="194"/>
      <c r="AC214" s="194"/>
      <c r="AD214" s="194"/>
    </row>
    <row r="215" ht="15.75" customHeight="1">
      <c r="A215" s="194"/>
      <c r="B215" s="194"/>
      <c r="C215" s="194"/>
      <c r="D215" s="391"/>
      <c r="J215" s="392"/>
      <c r="K215" s="393"/>
      <c r="L215" s="22"/>
      <c r="M215" s="393"/>
      <c r="N215" s="22"/>
      <c r="O215" s="394"/>
      <c r="P215" s="22"/>
      <c r="Q215" s="393"/>
      <c r="R215" s="22"/>
      <c r="S215" s="22"/>
      <c r="T215" s="22"/>
      <c r="U215" s="22"/>
      <c r="V215" s="156"/>
      <c r="W215" s="194"/>
      <c r="X215" s="194"/>
      <c r="Y215" s="194"/>
      <c r="Z215" s="194"/>
      <c r="AA215" s="194"/>
      <c r="AB215" s="194"/>
      <c r="AC215" s="194"/>
      <c r="AD215" s="194"/>
    </row>
    <row r="216" ht="15.75" customHeight="1">
      <c r="A216" s="194"/>
      <c r="B216" s="194"/>
      <c r="C216" s="194"/>
      <c r="D216" s="395"/>
      <c r="E216" s="22"/>
      <c r="F216" s="22"/>
      <c r="G216" s="22"/>
      <c r="H216" s="22"/>
      <c r="I216" s="22"/>
      <c r="J216" s="396"/>
      <c r="K216" s="397"/>
      <c r="L216" s="22"/>
      <c r="M216" s="397"/>
      <c r="N216" s="22"/>
      <c r="O216" s="398"/>
      <c r="P216" s="22"/>
      <c r="Q216" s="397"/>
      <c r="R216" s="22"/>
      <c r="S216" s="22"/>
      <c r="T216" s="22"/>
      <c r="U216" s="22"/>
      <c r="V216" s="156"/>
      <c r="W216" s="194"/>
      <c r="X216" s="194"/>
      <c r="Y216" s="194"/>
      <c r="Z216" s="194"/>
      <c r="AA216" s="194"/>
      <c r="AB216" s="194"/>
      <c r="AC216" s="194"/>
      <c r="AD216" s="194"/>
    </row>
    <row r="217" ht="15.75" customHeight="1">
      <c r="A217" s="194"/>
      <c r="B217" s="194"/>
      <c r="C217" s="194"/>
      <c r="D217" s="391"/>
      <c r="J217" s="392"/>
      <c r="K217" s="393"/>
      <c r="L217" s="22"/>
      <c r="M217" s="393"/>
      <c r="N217" s="22"/>
      <c r="O217" s="394"/>
      <c r="P217" s="22"/>
      <c r="Q217" s="393"/>
      <c r="R217" s="22"/>
      <c r="S217" s="22"/>
      <c r="T217" s="22"/>
      <c r="U217" s="22"/>
      <c r="V217" s="156"/>
      <c r="W217" s="194"/>
      <c r="X217" s="194"/>
      <c r="Y217" s="194"/>
      <c r="Z217" s="194"/>
      <c r="AA217" s="194"/>
      <c r="AB217" s="194"/>
      <c r="AC217" s="194"/>
      <c r="AD217" s="194"/>
    </row>
    <row r="218" ht="15.75" customHeight="1">
      <c r="A218" s="194"/>
      <c r="B218" s="194"/>
      <c r="C218" s="194"/>
      <c r="D218" s="395"/>
      <c r="E218" s="22"/>
      <c r="F218" s="22"/>
      <c r="G218" s="22"/>
      <c r="H218" s="22"/>
      <c r="I218" s="22"/>
      <c r="J218" s="396"/>
      <c r="K218" s="397"/>
      <c r="L218" s="22"/>
      <c r="M218" s="397"/>
      <c r="N218" s="22"/>
      <c r="O218" s="398"/>
      <c r="P218" s="22"/>
      <c r="Q218" s="397"/>
      <c r="R218" s="22"/>
      <c r="S218" s="22"/>
      <c r="T218" s="22"/>
      <c r="U218" s="22"/>
      <c r="V218" s="156"/>
      <c r="W218" s="194"/>
      <c r="X218" s="194"/>
      <c r="Y218" s="194"/>
      <c r="Z218" s="194"/>
      <c r="AA218" s="194"/>
      <c r="AB218" s="194"/>
      <c r="AC218" s="194"/>
      <c r="AD218" s="194"/>
    </row>
    <row r="219" ht="15.75" customHeight="1">
      <c r="A219" s="194"/>
      <c r="B219" s="194"/>
      <c r="C219" s="194"/>
      <c r="D219" s="391"/>
      <c r="J219" s="392"/>
      <c r="K219" s="393"/>
      <c r="L219" s="22"/>
      <c r="M219" s="393"/>
      <c r="N219" s="22"/>
      <c r="O219" s="394"/>
      <c r="P219" s="22"/>
      <c r="Q219" s="393"/>
      <c r="R219" s="22"/>
      <c r="S219" s="22"/>
      <c r="T219" s="22"/>
      <c r="U219" s="22"/>
      <c r="V219" s="156"/>
      <c r="W219" s="194"/>
      <c r="X219" s="194"/>
      <c r="Y219" s="194"/>
      <c r="Z219" s="194"/>
      <c r="AA219" s="194"/>
      <c r="AB219" s="194"/>
      <c r="AC219" s="194"/>
      <c r="AD219" s="194"/>
    </row>
    <row r="220" ht="15.75" customHeight="1">
      <c r="A220" s="194"/>
      <c r="B220" s="194"/>
      <c r="C220" s="194"/>
      <c r="D220" s="395"/>
      <c r="E220" s="22"/>
      <c r="F220" s="22"/>
      <c r="G220" s="22"/>
      <c r="H220" s="22"/>
      <c r="I220" s="22"/>
      <c r="J220" s="396"/>
      <c r="K220" s="397"/>
      <c r="L220" s="22"/>
      <c r="M220" s="397"/>
      <c r="N220" s="22"/>
      <c r="O220" s="398"/>
      <c r="P220" s="22"/>
      <c r="Q220" s="397"/>
      <c r="R220" s="22"/>
      <c r="S220" s="22"/>
      <c r="T220" s="22"/>
      <c r="U220" s="22"/>
      <c r="V220" s="156"/>
      <c r="W220" s="194"/>
      <c r="X220" s="194"/>
      <c r="Y220" s="194"/>
      <c r="Z220" s="194"/>
      <c r="AA220" s="194"/>
      <c r="AB220" s="194"/>
      <c r="AC220" s="194"/>
      <c r="AD220" s="194"/>
    </row>
    <row r="221" ht="15.75" customHeight="1">
      <c r="A221" s="194"/>
      <c r="B221" s="194"/>
      <c r="C221" s="194"/>
      <c r="D221" s="391"/>
      <c r="J221" s="392"/>
      <c r="K221" s="393"/>
      <c r="L221" s="22"/>
      <c r="M221" s="393"/>
      <c r="N221" s="22"/>
      <c r="O221" s="394"/>
      <c r="P221" s="22"/>
      <c r="Q221" s="393"/>
      <c r="R221" s="22"/>
      <c r="S221" s="22"/>
      <c r="T221" s="22"/>
      <c r="U221" s="22"/>
      <c r="V221" s="156"/>
      <c r="W221" s="194"/>
      <c r="X221" s="194"/>
      <c r="Y221" s="194"/>
      <c r="Z221" s="194"/>
      <c r="AA221" s="194"/>
      <c r="AB221" s="194"/>
      <c r="AC221" s="194"/>
      <c r="AD221" s="194"/>
    </row>
    <row r="222" ht="15.75" customHeight="1">
      <c r="A222" s="194"/>
      <c r="B222" s="194"/>
      <c r="C222" s="194"/>
      <c r="D222" s="395"/>
      <c r="E222" s="22"/>
      <c r="F222" s="22"/>
      <c r="G222" s="22"/>
      <c r="H222" s="22"/>
      <c r="I222" s="22"/>
      <c r="J222" s="396"/>
      <c r="K222" s="397"/>
      <c r="L222" s="22"/>
      <c r="M222" s="397"/>
      <c r="N222" s="22"/>
      <c r="O222" s="398"/>
      <c r="P222" s="22"/>
      <c r="Q222" s="397"/>
      <c r="R222" s="22"/>
      <c r="S222" s="22"/>
      <c r="T222" s="22"/>
      <c r="U222" s="22"/>
      <c r="V222" s="156"/>
      <c r="W222" s="194"/>
      <c r="X222" s="194"/>
      <c r="Y222" s="194"/>
      <c r="Z222" s="194"/>
      <c r="AA222" s="194"/>
      <c r="AB222" s="194"/>
      <c r="AC222" s="194"/>
      <c r="AD222" s="194"/>
    </row>
    <row r="223" ht="15.75" customHeight="1">
      <c r="A223" s="194"/>
      <c r="B223" s="194"/>
      <c r="C223" s="194"/>
      <c r="D223" s="391"/>
      <c r="J223" s="392"/>
      <c r="K223" s="393"/>
      <c r="L223" s="22"/>
      <c r="M223" s="393"/>
      <c r="N223" s="22"/>
      <c r="O223" s="394"/>
      <c r="P223" s="22"/>
      <c r="Q223" s="393"/>
      <c r="R223" s="22"/>
      <c r="S223" s="22"/>
      <c r="T223" s="22"/>
      <c r="U223" s="22"/>
      <c r="V223" s="156"/>
      <c r="W223" s="194"/>
      <c r="X223" s="194"/>
      <c r="Y223" s="194"/>
      <c r="Z223" s="194"/>
      <c r="AA223" s="194"/>
      <c r="AB223" s="194"/>
      <c r="AC223" s="194"/>
      <c r="AD223" s="194"/>
    </row>
    <row r="224" ht="15.75" customHeight="1">
      <c r="A224" s="194"/>
      <c r="B224" s="194"/>
      <c r="C224" s="194"/>
      <c r="D224" s="395"/>
      <c r="E224" s="22"/>
      <c r="F224" s="22"/>
      <c r="G224" s="22"/>
      <c r="H224" s="22"/>
      <c r="I224" s="22"/>
      <c r="J224" s="396"/>
      <c r="K224" s="397"/>
      <c r="L224" s="22"/>
      <c r="M224" s="397"/>
      <c r="N224" s="22"/>
      <c r="O224" s="398"/>
      <c r="P224" s="22"/>
      <c r="Q224" s="397"/>
      <c r="R224" s="22"/>
      <c r="S224" s="22"/>
      <c r="T224" s="22"/>
      <c r="U224" s="22"/>
      <c r="V224" s="156"/>
      <c r="W224" s="194"/>
      <c r="X224" s="194"/>
      <c r="Y224" s="194"/>
      <c r="Z224" s="194"/>
      <c r="AA224" s="194"/>
      <c r="AB224" s="194"/>
      <c r="AC224" s="194"/>
      <c r="AD224" s="194"/>
    </row>
    <row r="225" ht="15.75" customHeight="1">
      <c r="A225" s="194"/>
      <c r="B225" s="194"/>
      <c r="C225" s="194"/>
      <c r="D225" s="391"/>
      <c r="J225" s="392"/>
      <c r="K225" s="393"/>
      <c r="L225" s="22"/>
      <c r="M225" s="393"/>
      <c r="N225" s="22"/>
      <c r="O225" s="394"/>
      <c r="P225" s="22"/>
      <c r="Q225" s="393"/>
      <c r="R225" s="22"/>
      <c r="S225" s="22"/>
      <c r="T225" s="22"/>
      <c r="U225" s="22"/>
      <c r="V225" s="156"/>
      <c r="W225" s="194"/>
      <c r="X225" s="194"/>
      <c r="Y225" s="194"/>
      <c r="Z225" s="194"/>
      <c r="AA225" s="194"/>
      <c r="AB225" s="194"/>
      <c r="AC225" s="194"/>
      <c r="AD225" s="194"/>
    </row>
    <row r="226" ht="15.75" customHeight="1">
      <c r="A226" s="194"/>
      <c r="B226" s="194"/>
      <c r="C226" s="194"/>
      <c r="D226" s="395"/>
      <c r="E226" s="22"/>
      <c r="F226" s="22"/>
      <c r="G226" s="22"/>
      <c r="H226" s="22"/>
      <c r="I226" s="22"/>
      <c r="J226" s="396"/>
      <c r="K226" s="397"/>
      <c r="L226" s="22"/>
      <c r="M226" s="397"/>
      <c r="N226" s="22"/>
      <c r="O226" s="398"/>
      <c r="P226" s="22"/>
      <c r="Q226" s="397"/>
      <c r="R226" s="22"/>
      <c r="S226" s="22"/>
      <c r="T226" s="22"/>
      <c r="U226" s="22"/>
      <c r="V226" s="156"/>
      <c r="W226" s="194"/>
      <c r="X226" s="194"/>
      <c r="Y226" s="194"/>
      <c r="Z226" s="194"/>
      <c r="AA226" s="194"/>
      <c r="AB226" s="194"/>
      <c r="AC226" s="194"/>
      <c r="AD226" s="194"/>
    </row>
    <row r="227" ht="15.75" customHeight="1">
      <c r="A227" s="194"/>
      <c r="B227" s="194"/>
      <c r="C227" s="194"/>
      <c r="D227" s="391"/>
      <c r="J227" s="392"/>
      <c r="K227" s="393"/>
      <c r="L227" s="22"/>
      <c r="M227" s="393"/>
      <c r="N227" s="22"/>
      <c r="O227" s="394"/>
      <c r="P227" s="22"/>
      <c r="Q227" s="393"/>
      <c r="R227" s="22"/>
      <c r="S227" s="22"/>
      <c r="T227" s="22"/>
      <c r="U227" s="22"/>
      <c r="V227" s="156"/>
      <c r="W227" s="194"/>
      <c r="X227" s="194"/>
      <c r="Y227" s="194"/>
      <c r="Z227" s="194"/>
      <c r="AA227" s="194"/>
      <c r="AB227" s="194"/>
      <c r="AC227" s="194"/>
      <c r="AD227" s="194"/>
    </row>
    <row r="228" ht="15.75" customHeight="1">
      <c r="A228" s="194"/>
      <c r="B228" s="194"/>
      <c r="C228" s="194"/>
      <c r="D228" s="395"/>
      <c r="E228" s="22"/>
      <c r="F228" s="22"/>
      <c r="G228" s="22"/>
      <c r="H228" s="22"/>
      <c r="I228" s="22"/>
      <c r="J228" s="396"/>
      <c r="K228" s="397"/>
      <c r="L228" s="22"/>
      <c r="M228" s="397"/>
      <c r="N228" s="22"/>
      <c r="O228" s="398"/>
      <c r="P228" s="22"/>
      <c r="Q228" s="397"/>
      <c r="R228" s="22"/>
      <c r="S228" s="22"/>
      <c r="T228" s="22"/>
      <c r="U228" s="22"/>
      <c r="V228" s="156"/>
      <c r="W228" s="194"/>
      <c r="X228" s="194"/>
      <c r="Y228" s="194"/>
      <c r="Z228" s="194"/>
      <c r="AA228" s="194"/>
      <c r="AB228" s="194"/>
      <c r="AC228" s="194"/>
      <c r="AD228" s="194"/>
    </row>
    <row r="229" ht="15.75" customHeight="1">
      <c r="A229" s="194"/>
      <c r="B229" s="194"/>
      <c r="C229" s="194"/>
      <c r="D229" s="391"/>
      <c r="J229" s="392"/>
      <c r="K229" s="393"/>
      <c r="L229" s="22"/>
      <c r="M229" s="393"/>
      <c r="N229" s="22"/>
      <c r="O229" s="394"/>
      <c r="P229" s="22"/>
      <c r="Q229" s="393"/>
      <c r="R229" s="22"/>
      <c r="S229" s="22"/>
      <c r="T229" s="22"/>
      <c r="U229" s="22"/>
      <c r="V229" s="156"/>
      <c r="W229" s="194"/>
      <c r="X229" s="194"/>
      <c r="Y229" s="194"/>
      <c r="Z229" s="194"/>
      <c r="AA229" s="194"/>
      <c r="AB229" s="194"/>
      <c r="AC229" s="194"/>
      <c r="AD229" s="194"/>
    </row>
    <row r="230" ht="15.75" customHeight="1">
      <c r="A230" s="194"/>
      <c r="B230" s="194"/>
      <c r="C230" s="194"/>
      <c r="D230" s="287"/>
      <c r="E230" s="22"/>
      <c r="F230" s="22"/>
      <c r="G230" s="22"/>
      <c r="H230" s="22"/>
      <c r="I230" s="22"/>
      <c r="J230" s="396"/>
      <c r="K230" s="397"/>
      <c r="L230" s="22"/>
      <c r="M230" s="397"/>
      <c r="N230" s="22"/>
      <c r="O230" s="398"/>
      <c r="P230" s="22"/>
      <c r="Q230" s="397"/>
      <c r="R230" s="22"/>
      <c r="S230" s="22"/>
      <c r="T230" s="22"/>
      <c r="U230" s="22"/>
      <c r="V230" s="156"/>
      <c r="W230" s="194"/>
      <c r="X230" s="194"/>
      <c r="Y230" s="194"/>
      <c r="Z230" s="194"/>
      <c r="AA230" s="194"/>
      <c r="AB230" s="194"/>
      <c r="AC230" s="194"/>
      <c r="AD230" s="194"/>
    </row>
    <row r="231" ht="15.75" customHeight="1">
      <c r="A231" s="194"/>
      <c r="B231" s="194"/>
      <c r="C231" s="194"/>
      <c r="D231" s="425"/>
      <c r="E231" s="68"/>
      <c r="F231" s="68"/>
      <c r="G231" s="68"/>
      <c r="H231" s="68"/>
      <c r="I231" s="68"/>
      <c r="J231" s="426"/>
      <c r="K231" s="427"/>
      <c r="L231" s="325"/>
      <c r="M231" s="427"/>
      <c r="N231" s="325"/>
      <c r="O231" s="428"/>
      <c r="P231" s="325"/>
      <c r="Q231" s="427"/>
      <c r="R231" s="325"/>
      <c r="S231" s="325"/>
      <c r="T231" s="325"/>
      <c r="U231" s="325"/>
      <c r="V231" s="184"/>
      <c r="W231" s="194"/>
      <c r="X231" s="194"/>
      <c r="Y231" s="194"/>
      <c r="Z231" s="194"/>
      <c r="AA231" s="194"/>
      <c r="AB231" s="194"/>
      <c r="AC231" s="194"/>
      <c r="AD231" s="194"/>
    </row>
    <row r="232" ht="15.75" customHeight="1">
      <c r="A232" s="194"/>
      <c r="B232" s="194"/>
      <c r="C232" s="194"/>
      <c r="D232" s="194"/>
      <c r="E232" s="194"/>
      <c r="F232" s="194"/>
      <c r="G232" s="429"/>
      <c r="H232" s="194"/>
      <c r="I232" s="194"/>
      <c r="J232" s="194"/>
      <c r="K232" s="194"/>
      <c r="L232" s="194"/>
      <c r="M232" s="194"/>
      <c r="N232" s="194"/>
      <c r="O232" s="194"/>
      <c r="P232" s="194"/>
      <c r="Q232" s="194"/>
      <c r="R232" s="194"/>
      <c r="S232" s="194"/>
      <c r="T232" s="194"/>
      <c r="U232" s="194"/>
      <c r="V232" s="194"/>
      <c r="W232" s="194"/>
      <c r="X232" s="194"/>
      <c r="Y232" s="194"/>
      <c r="Z232" s="194"/>
      <c r="AA232" s="194"/>
      <c r="AB232" s="194"/>
      <c r="AC232" s="194"/>
      <c r="AD232" s="194"/>
    </row>
    <row r="233" ht="15.75" customHeight="1">
      <c r="A233" s="194"/>
      <c r="B233" s="194"/>
      <c r="C233" s="194"/>
      <c r="D233" s="194"/>
      <c r="E233" s="194"/>
      <c r="F233" s="194"/>
      <c r="G233" s="429"/>
      <c r="H233" s="194"/>
      <c r="I233" s="194"/>
      <c r="J233" s="194"/>
      <c r="K233" s="194"/>
      <c r="L233" s="194"/>
      <c r="M233" s="194"/>
      <c r="N233" s="194"/>
      <c r="O233" s="194"/>
      <c r="P233" s="194"/>
      <c r="Q233" s="194"/>
      <c r="R233" s="194"/>
      <c r="S233" s="194"/>
      <c r="T233" s="194"/>
      <c r="U233" s="194"/>
      <c r="V233" s="194"/>
      <c r="W233" s="194"/>
      <c r="X233" s="194"/>
      <c r="Y233" s="194"/>
      <c r="Z233" s="194"/>
      <c r="AA233" s="194"/>
      <c r="AB233" s="194"/>
      <c r="AC233" s="194"/>
      <c r="AD233" s="194"/>
    </row>
    <row r="234" ht="15.75" customHeight="1">
      <c r="A234" s="194"/>
      <c r="B234" s="194"/>
      <c r="C234" s="194"/>
      <c r="D234" s="194"/>
      <c r="E234" s="194"/>
      <c r="F234" s="194"/>
      <c r="G234" s="429"/>
      <c r="H234" s="194"/>
      <c r="I234" s="194"/>
      <c r="J234" s="194"/>
      <c r="K234" s="194"/>
      <c r="L234" s="194"/>
      <c r="M234" s="194"/>
      <c r="N234" s="194"/>
      <c r="O234" s="194"/>
      <c r="P234" s="194"/>
      <c r="Q234" s="194"/>
      <c r="R234" s="194"/>
      <c r="S234" s="194"/>
      <c r="T234" s="194"/>
      <c r="U234" s="194"/>
      <c r="V234" s="194"/>
      <c r="W234" s="194"/>
      <c r="X234" s="194"/>
      <c r="Y234" s="194"/>
      <c r="Z234" s="194"/>
      <c r="AA234" s="194"/>
      <c r="AB234" s="194"/>
      <c r="AC234" s="194"/>
      <c r="AD234" s="194"/>
    </row>
    <row r="235" ht="15.75" customHeight="1">
      <c r="A235" s="194"/>
      <c r="B235" s="194"/>
      <c r="C235" s="194"/>
      <c r="D235" s="194"/>
      <c r="E235" s="194"/>
      <c r="F235" s="194"/>
      <c r="G235" s="429"/>
      <c r="H235" s="194"/>
      <c r="I235" s="194"/>
      <c r="J235" s="194"/>
      <c r="K235" s="194"/>
      <c r="L235" s="194"/>
      <c r="M235" s="194"/>
      <c r="N235" s="194"/>
      <c r="O235" s="194"/>
      <c r="P235" s="194"/>
      <c r="Q235" s="194"/>
      <c r="R235" s="194"/>
      <c r="S235" s="194"/>
      <c r="T235" s="194"/>
      <c r="U235" s="194"/>
      <c r="V235" s="194"/>
      <c r="W235" s="194"/>
      <c r="X235" s="194"/>
      <c r="Y235" s="194"/>
      <c r="Z235" s="194"/>
      <c r="AA235" s="194"/>
      <c r="AB235" s="194"/>
      <c r="AC235" s="194"/>
      <c r="AD235" s="194"/>
    </row>
    <row r="236" ht="15.75" customHeight="1">
      <c r="A236" s="194"/>
      <c r="B236" s="194"/>
      <c r="C236" s="194"/>
      <c r="D236" s="194"/>
      <c r="E236" s="194"/>
      <c r="F236" s="194"/>
      <c r="G236" s="429"/>
      <c r="H236" s="194"/>
      <c r="I236" s="194"/>
      <c r="J236" s="194"/>
      <c r="K236" s="194"/>
      <c r="L236" s="194"/>
      <c r="M236" s="194"/>
      <c r="N236" s="194"/>
      <c r="O236" s="194"/>
      <c r="P236" s="194"/>
      <c r="Q236" s="194"/>
      <c r="R236" s="194"/>
      <c r="S236" s="194"/>
      <c r="T236" s="194"/>
      <c r="U236" s="194"/>
      <c r="V236" s="194"/>
      <c r="W236" s="194"/>
      <c r="X236" s="194"/>
      <c r="Y236" s="194"/>
      <c r="Z236" s="194"/>
      <c r="AA236" s="194"/>
      <c r="AB236" s="194"/>
      <c r="AC236" s="194"/>
      <c r="AD236" s="194"/>
    </row>
    <row r="237" ht="15.75" customHeight="1">
      <c r="A237" s="194"/>
      <c r="B237" s="194"/>
      <c r="C237" s="194"/>
      <c r="D237" s="194"/>
      <c r="E237" s="194"/>
      <c r="F237" s="194"/>
      <c r="G237" s="429"/>
      <c r="H237" s="194"/>
      <c r="I237" s="194"/>
      <c r="J237" s="194"/>
      <c r="K237" s="194"/>
      <c r="L237" s="194"/>
      <c r="M237" s="194"/>
      <c r="N237" s="194"/>
      <c r="O237" s="194"/>
      <c r="P237" s="194"/>
      <c r="Q237" s="194"/>
      <c r="R237" s="194"/>
      <c r="S237" s="194"/>
      <c r="T237" s="194"/>
      <c r="U237" s="194"/>
      <c r="V237" s="194"/>
      <c r="W237" s="194"/>
      <c r="X237" s="194"/>
      <c r="Y237" s="194"/>
      <c r="Z237" s="194"/>
      <c r="AA237" s="194"/>
      <c r="AB237" s="194"/>
      <c r="AC237" s="194"/>
      <c r="AD237" s="194"/>
    </row>
    <row r="238" ht="15.75" customHeight="1">
      <c r="A238" s="194"/>
      <c r="B238" s="194"/>
      <c r="C238" s="194"/>
      <c r="D238" s="194"/>
      <c r="E238" s="194"/>
      <c r="F238" s="194"/>
      <c r="G238" s="429"/>
      <c r="H238" s="194"/>
      <c r="I238" s="194"/>
      <c r="J238" s="194"/>
      <c r="K238" s="194"/>
      <c r="L238" s="194"/>
      <c r="M238" s="194"/>
      <c r="N238" s="194"/>
      <c r="O238" s="194"/>
      <c r="P238" s="194"/>
      <c r="Q238" s="194"/>
      <c r="R238" s="194"/>
      <c r="S238" s="194"/>
      <c r="T238" s="194"/>
      <c r="U238" s="194"/>
      <c r="V238" s="194"/>
      <c r="W238" s="194"/>
      <c r="X238" s="194"/>
      <c r="Y238" s="194"/>
      <c r="Z238" s="194"/>
      <c r="AA238" s="194"/>
      <c r="AB238" s="194"/>
      <c r="AC238" s="194"/>
      <c r="AD238" s="194"/>
    </row>
    <row r="239" ht="15.75" customHeight="1">
      <c r="A239" s="194"/>
      <c r="B239" s="194"/>
      <c r="C239" s="194"/>
      <c r="D239" s="194"/>
      <c r="E239" s="194"/>
      <c r="F239" s="194"/>
      <c r="G239" s="429"/>
      <c r="H239" s="194"/>
      <c r="I239" s="194"/>
      <c r="J239" s="194"/>
      <c r="K239" s="194"/>
      <c r="L239" s="194"/>
      <c r="M239" s="194"/>
      <c r="N239" s="194"/>
      <c r="O239" s="194"/>
      <c r="P239" s="194"/>
      <c r="Q239" s="194"/>
      <c r="R239" s="194"/>
      <c r="S239" s="194"/>
      <c r="T239" s="194"/>
      <c r="U239" s="194"/>
      <c r="V239" s="194"/>
      <c r="W239" s="194"/>
      <c r="X239" s="194"/>
      <c r="Y239" s="194"/>
      <c r="Z239" s="194"/>
      <c r="AA239" s="194"/>
      <c r="AB239" s="194"/>
      <c r="AC239" s="194"/>
      <c r="AD239" s="194"/>
    </row>
    <row r="240" ht="15.75" customHeight="1">
      <c r="A240" s="194"/>
      <c r="B240" s="194"/>
      <c r="C240" s="194"/>
      <c r="D240" s="194"/>
      <c r="E240" s="194"/>
      <c r="F240" s="194"/>
      <c r="G240" s="429"/>
      <c r="H240" s="194"/>
      <c r="I240" s="194"/>
      <c r="J240" s="194"/>
      <c r="K240" s="194"/>
      <c r="L240" s="194"/>
      <c r="M240" s="194"/>
      <c r="N240" s="194"/>
      <c r="O240" s="194"/>
      <c r="P240" s="194"/>
      <c r="Q240" s="194"/>
      <c r="R240" s="194"/>
      <c r="S240" s="194"/>
      <c r="T240" s="194"/>
      <c r="U240" s="194"/>
      <c r="V240" s="194"/>
      <c r="W240" s="194"/>
      <c r="X240" s="194"/>
      <c r="Y240" s="194"/>
      <c r="Z240" s="194"/>
      <c r="AA240" s="194"/>
      <c r="AB240" s="194"/>
      <c r="AC240" s="194"/>
      <c r="AD240" s="194"/>
    </row>
    <row r="241" ht="15.75" customHeight="1">
      <c r="A241" s="194"/>
      <c r="B241" s="194"/>
      <c r="C241" s="194"/>
      <c r="D241" s="194"/>
      <c r="E241" s="194"/>
      <c r="F241" s="194"/>
      <c r="G241" s="429"/>
      <c r="H241" s="194"/>
      <c r="I241" s="194"/>
      <c r="J241" s="194"/>
      <c r="K241" s="194"/>
      <c r="L241" s="194"/>
      <c r="M241" s="194"/>
      <c r="N241" s="194"/>
      <c r="O241" s="194"/>
      <c r="P241" s="194"/>
      <c r="Q241" s="194"/>
      <c r="R241" s="194"/>
      <c r="S241" s="194"/>
      <c r="T241" s="194"/>
      <c r="U241" s="194"/>
      <c r="V241" s="194"/>
      <c r="W241" s="194"/>
      <c r="X241" s="194"/>
      <c r="Y241" s="194"/>
      <c r="Z241" s="194"/>
      <c r="AA241" s="194"/>
      <c r="AB241" s="194"/>
      <c r="AC241" s="194"/>
      <c r="AD241" s="194"/>
    </row>
    <row r="242" ht="15.75" customHeight="1">
      <c r="A242" s="194"/>
      <c r="B242" s="194"/>
      <c r="C242" s="194"/>
      <c r="D242" s="194"/>
      <c r="E242" s="194"/>
      <c r="F242" s="194"/>
      <c r="G242" s="429"/>
      <c r="H242" s="194"/>
      <c r="I242" s="194"/>
      <c r="J242" s="194"/>
      <c r="K242" s="194"/>
      <c r="L242" s="194"/>
      <c r="M242" s="194"/>
      <c r="N242" s="194"/>
      <c r="O242" s="194"/>
      <c r="P242" s="194"/>
      <c r="Q242" s="194"/>
      <c r="R242" s="194"/>
      <c r="S242" s="194"/>
      <c r="T242" s="194"/>
      <c r="U242" s="194"/>
      <c r="V242" s="194"/>
      <c r="W242" s="194"/>
      <c r="X242" s="194"/>
      <c r="Y242" s="194"/>
      <c r="Z242" s="194"/>
      <c r="AA242" s="194"/>
      <c r="AB242" s="194"/>
      <c r="AC242" s="194"/>
      <c r="AD242" s="194"/>
    </row>
    <row r="243" ht="15.75" customHeight="1">
      <c r="A243" s="194"/>
      <c r="B243" s="194"/>
      <c r="C243" s="194"/>
      <c r="D243" s="194"/>
      <c r="E243" s="194"/>
      <c r="F243" s="194"/>
      <c r="G243" s="429"/>
      <c r="H243" s="194"/>
      <c r="I243" s="194"/>
      <c r="J243" s="194"/>
      <c r="K243" s="194"/>
      <c r="L243" s="194"/>
      <c r="M243" s="194"/>
      <c r="N243" s="194"/>
      <c r="O243" s="194"/>
      <c r="P243" s="194"/>
      <c r="Q243" s="194"/>
      <c r="R243" s="194"/>
      <c r="S243" s="194"/>
      <c r="T243" s="194"/>
      <c r="U243" s="194"/>
      <c r="V243" s="194"/>
      <c r="W243" s="194"/>
      <c r="X243" s="194"/>
      <c r="Y243" s="194"/>
      <c r="Z243" s="194"/>
      <c r="AA243" s="194"/>
      <c r="AB243" s="194"/>
      <c r="AC243" s="194"/>
      <c r="AD243" s="194"/>
    </row>
    <row r="244" ht="15.75" customHeight="1">
      <c r="A244" s="194"/>
      <c r="B244" s="194"/>
      <c r="C244" s="194"/>
      <c r="D244" s="194"/>
      <c r="E244" s="194"/>
      <c r="F244" s="194"/>
      <c r="G244" s="429"/>
      <c r="H244" s="194"/>
      <c r="I244" s="194"/>
      <c r="J244" s="194"/>
      <c r="K244" s="194"/>
      <c r="L244" s="194"/>
      <c r="M244" s="194"/>
      <c r="N244" s="194"/>
      <c r="O244" s="194"/>
      <c r="P244" s="194"/>
      <c r="Q244" s="194"/>
      <c r="R244" s="194"/>
      <c r="S244" s="194"/>
      <c r="T244" s="194"/>
      <c r="U244" s="194"/>
      <c r="V244" s="194"/>
      <c r="W244" s="194"/>
      <c r="X244" s="194"/>
      <c r="Y244" s="194"/>
      <c r="Z244" s="194"/>
      <c r="AA244" s="194"/>
      <c r="AB244" s="194"/>
      <c r="AC244" s="194"/>
      <c r="AD244" s="194"/>
    </row>
    <row r="245" ht="15.75" customHeight="1">
      <c r="A245" s="194"/>
      <c r="B245" s="194"/>
      <c r="C245" s="194"/>
      <c r="D245" s="194"/>
      <c r="E245" s="194"/>
      <c r="F245" s="194"/>
      <c r="G245" s="429"/>
      <c r="H245" s="194"/>
      <c r="I245" s="194"/>
      <c r="J245" s="194"/>
      <c r="K245" s="194"/>
      <c r="L245" s="194"/>
      <c r="M245" s="194"/>
      <c r="N245" s="194"/>
      <c r="O245" s="194"/>
      <c r="P245" s="194"/>
      <c r="Q245" s="194"/>
      <c r="R245" s="194"/>
      <c r="S245" s="194"/>
      <c r="T245" s="194"/>
      <c r="U245" s="194"/>
      <c r="V245" s="194"/>
      <c r="W245" s="194"/>
      <c r="X245" s="194"/>
      <c r="Y245" s="194"/>
      <c r="Z245" s="194"/>
      <c r="AA245" s="194"/>
      <c r="AB245" s="194"/>
      <c r="AC245" s="194"/>
      <c r="AD245" s="194"/>
    </row>
    <row r="246" ht="15.75" customHeight="1">
      <c r="A246" s="194"/>
      <c r="B246" s="194"/>
      <c r="C246" s="194"/>
      <c r="D246" s="194"/>
      <c r="E246" s="194"/>
      <c r="F246" s="194"/>
      <c r="G246" s="429"/>
      <c r="H246" s="194"/>
      <c r="I246" s="194"/>
      <c r="J246" s="194"/>
      <c r="K246" s="194"/>
      <c r="L246" s="194"/>
      <c r="M246" s="194"/>
      <c r="N246" s="194"/>
      <c r="O246" s="194"/>
      <c r="P246" s="194"/>
      <c r="Q246" s="194"/>
      <c r="R246" s="194"/>
      <c r="S246" s="194"/>
      <c r="T246" s="194"/>
      <c r="U246" s="194"/>
      <c r="V246" s="194"/>
      <c r="W246" s="194"/>
      <c r="X246" s="194"/>
      <c r="Y246" s="194"/>
      <c r="Z246" s="194"/>
      <c r="AA246" s="194"/>
      <c r="AB246" s="194"/>
      <c r="AC246" s="194"/>
      <c r="AD246" s="194"/>
    </row>
    <row r="247" ht="15.75" customHeight="1">
      <c r="A247" s="194"/>
      <c r="B247" s="194"/>
      <c r="C247" s="194"/>
      <c r="D247" s="194"/>
      <c r="E247" s="194"/>
      <c r="F247" s="194"/>
      <c r="G247" s="429"/>
      <c r="H247" s="194"/>
      <c r="I247" s="194"/>
      <c r="J247" s="194"/>
      <c r="K247" s="194"/>
      <c r="L247" s="194"/>
      <c r="M247" s="194"/>
      <c r="N247" s="194"/>
      <c r="O247" s="194"/>
      <c r="P247" s="194"/>
      <c r="Q247" s="194"/>
      <c r="R247" s="194"/>
      <c r="S247" s="194"/>
      <c r="T247" s="194"/>
      <c r="U247" s="194"/>
      <c r="V247" s="194"/>
      <c r="W247" s="194"/>
      <c r="X247" s="194"/>
      <c r="Y247" s="194"/>
      <c r="Z247" s="194"/>
      <c r="AA247" s="194"/>
      <c r="AB247" s="194"/>
      <c r="AC247" s="194"/>
      <c r="AD247" s="194"/>
    </row>
    <row r="248" ht="15.75" customHeight="1">
      <c r="A248" s="194"/>
      <c r="B248" s="194"/>
      <c r="C248" s="194"/>
      <c r="D248" s="194"/>
      <c r="E248" s="194"/>
      <c r="F248" s="194"/>
      <c r="G248" s="429"/>
      <c r="H248" s="194"/>
      <c r="I248" s="194"/>
      <c r="J248" s="194"/>
      <c r="K248" s="194"/>
      <c r="L248" s="194"/>
      <c r="M248" s="194"/>
      <c r="N248" s="194"/>
      <c r="O248" s="194"/>
      <c r="P248" s="194"/>
      <c r="Q248" s="194"/>
      <c r="R248" s="194"/>
      <c r="S248" s="194"/>
      <c r="T248" s="194"/>
      <c r="U248" s="194"/>
      <c r="V248" s="194"/>
      <c r="W248" s="194"/>
      <c r="X248" s="194"/>
      <c r="Y248" s="194"/>
      <c r="Z248" s="194"/>
      <c r="AA248" s="194"/>
      <c r="AB248" s="194"/>
      <c r="AC248" s="194"/>
      <c r="AD248" s="194"/>
    </row>
    <row r="249" ht="15.75" customHeight="1">
      <c r="A249" s="194"/>
      <c r="B249" s="194"/>
      <c r="C249" s="194"/>
      <c r="D249" s="194"/>
      <c r="E249" s="194"/>
      <c r="F249" s="194"/>
      <c r="G249" s="429"/>
      <c r="H249" s="194"/>
      <c r="I249" s="194"/>
      <c r="J249" s="194"/>
      <c r="K249" s="194"/>
      <c r="L249" s="194"/>
      <c r="M249" s="194"/>
      <c r="N249" s="194"/>
      <c r="O249" s="194"/>
      <c r="P249" s="194"/>
      <c r="Q249" s="194"/>
      <c r="R249" s="194"/>
      <c r="S249" s="194"/>
      <c r="T249" s="194"/>
      <c r="U249" s="194"/>
      <c r="V249" s="194"/>
      <c r="W249" s="194"/>
      <c r="X249" s="194"/>
      <c r="Y249" s="194"/>
      <c r="Z249" s="194"/>
      <c r="AA249" s="194"/>
      <c r="AB249" s="194"/>
      <c r="AC249" s="194"/>
      <c r="AD249" s="194"/>
    </row>
    <row r="250" ht="15.75" customHeight="1">
      <c r="A250" s="194"/>
      <c r="B250" s="194"/>
      <c r="C250" s="194"/>
      <c r="D250" s="194"/>
      <c r="E250" s="194"/>
      <c r="F250" s="194"/>
      <c r="G250" s="429"/>
      <c r="H250" s="194"/>
      <c r="I250" s="194"/>
      <c r="J250" s="194"/>
      <c r="K250" s="194"/>
      <c r="L250" s="194"/>
      <c r="M250" s="194"/>
      <c r="N250" s="194"/>
      <c r="O250" s="194"/>
      <c r="P250" s="194"/>
      <c r="Q250" s="194"/>
      <c r="R250" s="194"/>
      <c r="S250" s="194"/>
      <c r="T250" s="194"/>
      <c r="U250" s="194"/>
      <c r="V250" s="194"/>
      <c r="W250" s="194"/>
      <c r="X250" s="194"/>
      <c r="Y250" s="194"/>
      <c r="Z250" s="194"/>
      <c r="AA250" s="194"/>
      <c r="AB250" s="194"/>
      <c r="AC250" s="194"/>
      <c r="AD250" s="194"/>
    </row>
    <row r="251" ht="15.75" customHeight="1">
      <c r="A251" s="194"/>
      <c r="B251" s="194"/>
      <c r="C251" s="194"/>
      <c r="D251" s="194"/>
      <c r="E251" s="194"/>
      <c r="F251" s="194"/>
      <c r="G251" s="429"/>
      <c r="H251" s="194"/>
      <c r="I251" s="194"/>
      <c r="J251" s="194"/>
      <c r="K251" s="194"/>
      <c r="L251" s="194"/>
      <c r="M251" s="194"/>
      <c r="N251" s="194"/>
      <c r="O251" s="194"/>
      <c r="P251" s="194"/>
      <c r="Q251" s="194"/>
      <c r="R251" s="194"/>
      <c r="S251" s="194"/>
      <c r="T251" s="194"/>
      <c r="U251" s="194"/>
      <c r="V251" s="194"/>
      <c r="W251" s="194"/>
      <c r="X251" s="194"/>
      <c r="Y251" s="194"/>
      <c r="Z251" s="194"/>
      <c r="AA251" s="194"/>
      <c r="AB251" s="194"/>
      <c r="AC251" s="194"/>
      <c r="AD251" s="194"/>
    </row>
    <row r="252" ht="15.75" customHeight="1">
      <c r="A252" s="194"/>
      <c r="B252" s="194"/>
      <c r="C252" s="194"/>
      <c r="D252" s="194"/>
      <c r="E252" s="194"/>
      <c r="F252" s="194"/>
      <c r="G252" s="429"/>
      <c r="H252" s="194"/>
      <c r="I252" s="194"/>
      <c r="J252" s="194"/>
      <c r="K252" s="194"/>
      <c r="L252" s="194"/>
      <c r="M252" s="194"/>
      <c r="N252" s="194"/>
      <c r="O252" s="194"/>
      <c r="P252" s="194"/>
      <c r="Q252" s="194"/>
      <c r="R252" s="194"/>
      <c r="S252" s="194"/>
      <c r="T252" s="194"/>
      <c r="U252" s="194"/>
      <c r="V252" s="194"/>
      <c r="W252" s="194"/>
      <c r="X252" s="194"/>
      <c r="Y252" s="194"/>
      <c r="Z252" s="194"/>
      <c r="AA252" s="194"/>
      <c r="AB252" s="194"/>
      <c r="AC252" s="194"/>
      <c r="AD252" s="194"/>
    </row>
    <row r="253" ht="15.75" customHeight="1">
      <c r="A253" s="194"/>
      <c r="B253" s="194"/>
      <c r="C253" s="194"/>
      <c r="D253" s="194"/>
      <c r="E253" s="194"/>
      <c r="F253" s="194"/>
      <c r="G253" s="429"/>
      <c r="H253" s="194"/>
      <c r="I253" s="194"/>
      <c r="J253" s="194"/>
      <c r="K253" s="194"/>
      <c r="L253" s="194"/>
      <c r="M253" s="194"/>
      <c r="N253" s="194"/>
      <c r="O253" s="194"/>
      <c r="P253" s="194"/>
      <c r="Q253" s="194"/>
      <c r="R253" s="194"/>
      <c r="S253" s="194"/>
      <c r="T253" s="194"/>
      <c r="U253" s="194"/>
      <c r="V253" s="194"/>
      <c r="W253" s="194"/>
      <c r="X253" s="194"/>
      <c r="Y253" s="194"/>
      <c r="Z253" s="194"/>
      <c r="AA253" s="194"/>
      <c r="AB253" s="194"/>
      <c r="AC253" s="194"/>
      <c r="AD253" s="194"/>
    </row>
    <row r="254" ht="15.75" customHeight="1">
      <c r="A254" s="194"/>
      <c r="B254" s="194"/>
      <c r="C254" s="194"/>
      <c r="D254" s="194"/>
      <c r="E254" s="194"/>
      <c r="F254" s="194"/>
      <c r="G254" s="429"/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4"/>
      <c r="S254" s="194"/>
      <c r="T254" s="194"/>
      <c r="U254" s="194"/>
      <c r="V254" s="194"/>
      <c r="W254" s="194"/>
      <c r="X254" s="194"/>
      <c r="Y254" s="194"/>
      <c r="Z254" s="194"/>
      <c r="AA254" s="194"/>
      <c r="AB254" s="194"/>
      <c r="AC254" s="194"/>
      <c r="AD254" s="194"/>
    </row>
    <row r="255" ht="15.75" customHeight="1">
      <c r="A255" s="194"/>
      <c r="B255" s="194"/>
      <c r="C255" s="194"/>
      <c r="D255" s="194"/>
      <c r="E255" s="194"/>
      <c r="F255" s="194"/>
      <c r="G255" s="429"/>
      <c r="H255" s="194"/>
      <c r="I255" s="194"/>
      <c r="J255" s="194"/>
      <c r="K255" s="194"/>
      <c r="L255" s="194"/>
      <c r="M255" s="194"/>
      <c r="N255" s="194"/>
      <c r="O255" s="194"/>
      <c r="P255" s="194"/>
      <c r="Q255" s="194"/>
      <c r="R255" s="194"/>
      <c r="S255" s="194"/>
      <c r="T255" s="194"/>
      <c r="U255" s="194"/>
      <c r="V255" s="194"/>
      <c r="W255" s="194"/>
      <c r="X255" s="194"/>
      <c r="Y255" s="194"/>
      <c r="Z255" s="194"/>
      <c r="AA255" s="194"/>
      <c r="AB255" s="194"/>
      <c r="AC255" s="194"/>
      <c r="AD255" s="194"/>
    </row>
    <row r="256" ht="15.75" customHeight="1">
      <c r="A256" s="194"/>
      <c r="B256" s="194"/>
      <c r="C256" s="194"/>
      <c r="D256" s="194"/>
      <c r="E256" s="194"/>
      <c r="F256" s="194"/>
      <c r="G256" s="429"/>
      <c r="H256" s="194"/>
      <c r="I256" s="194"/>
      <c r="J256" s="194"/>
      <c r="K256" s="194"/>
      <c r="L256" s="194"/>
      <c r="M256" s="194"/>
      <c r="N256" s="194"/>
      <c r="O256" s="194"/>
      <c r="P256" s="194"/>
      <c r="Q256" s="194"/>
      <c r="R256" s="194"/>
      <c r="S256" s="194"/>
      <c r="T256" s="194"/>
      <c r="U256" s="194"/>
      <c r="V256" s="194"/>
      <c r="W256" s="194"/>
      <c r="X256" s="194"/>
      <c r="Y256" s="194"/>
      <c r="Z256" s="194"/>
      <c r="AA256" s="194"/>
      <c r="AB256" s="194"/>
      <c r="AC256" s="194"/>
      <c r="AD256" s="194"/>
    </row>
    <row r="257" ht="15.75" customHeight="1">
      <c r="A257" s="194"/>
      <c r="B257" s="194"/>
      <c r="C257" s="194"/>
      <c r="D257" s="194"/>
      <c r="E257" s="194"/>
      <c r="F257" s="194"/>
      <c r="G257" s="429"/>
      <c r="H257" s="194"/>
      <c r="I257" s="194"/>
      <c r="J257" s="194"/>
      <c r="K257" s="194"/>
      <c r="L257" s="194"/>
      <c r="M257" s="194"/>
      <c r="N257" s="194"/>
      <c r="O257" s="194"/>
      <c r="P257" s="194"/>
      <c r="Q257" s="194"/>
      <c r="R257" s="194"/>
      <c r="S257" s="194"/>
      <c r="T257" s="194"/>
      <c r="U257" s="194"/>
      <c r="V257" s="194"/>
      <c r="W257" s="194"/>
      <c r="X257" s="194"/>
      <c r="Y257" s="194"/>
      <c r="Z257" s="194"/>
      <c r="AA257" s="194"/>
      <c r="AB257" s="194"/>
      <c r="AC257" s="194"/>
      <c r="AD257" s="194"/>
    </row>
    <row r="258" ht="15.75" customHeight="1">
      <c r="A258" s="194"/>
      <c r="B258" s="194"/>
      <c r="C258" s="194"/>
      <c r="D258" s="194"/>
      <c r="E258" s="194"/>
      <c r="F258" s="194"/>
      <c r="G258" s="429"/>
      <c r="H258" s="194"/>
      <c r="I258" s="194"/>
      <c r="J258" s="194"/>
      <c r="K258" s="194"/>
      <c r="L258" s="194"/>
      <c r="M258" s="194"/>
      <c r="N258" s="194"/>
      <c r="O258" s="194"/>
      <c r="P258" s="194"/>
      <c r="Q258" s="194"/>
      <c r="R258" s="194"/>
      <c r="S258" s="194"/>
      <c r="T258" s="194"/>
      <c r="U258" s="194"/>
      <c r="V258" s="194"/>
      <c r="W258" s="194"/>
      <c r="X258" s="194"/>
      <c r="Y258" s="194"/>
      <c r="Z258" s="194"/>
      <c r="AA258" s="194"/>
      <c r="AB258" s="194"/>
      <c r="AC258" s="194"/>
      <c r="AD258" s="194"/>
    </row>
    <row r="259" ht="15.75" customHeight="1">
      <c r="A259" s="194"/>
      <c r="B259" s="194"/>
      <c r="C259" s="194"/>
      <c r="D259" s="194"/>
      <c r="E259" s="194"/>
      <c r="F259" s="194"/>
      <c r="G259" s="429"/>
      <c r="H259" s="194"/>
      <c r="I259" s="194"/>
      <c r="J259" s="194"/>
      <c r="K259" s="194"/>
      <c r="L259" s="194"/>
      <c r="M259" s="194"/>
      <c r="N259" s="194"/>
      <c r="O259" s="194"/>
      <c r="P259" s="194"/>
      <c r="Q259" s="194"/>
      <c r="R259" s="194"/>
      <c r="S259" s="194"/>
      <c r="T259" s="194"/>
      <c r="U259" s="194"/>
      <c r="V259" s="194"/>
      <c r="W259" s="194"/>
      <c r="X259" s="194"/>
      <c r="Y259" s="194"/>
      <c r="Z259" s="194"/>
      <c r="AA259" s="194"/>
      <c r="AB259" s="194"/>
      <c r="AC259" s="194"/>
      <c r="AD259" s="194"/>
    </row>
    <row r="260" ht="15.75" customHeight="1">
      <c r="A260" s="194"/>
      <c r="B260" s="194"/>
      <c r="C260" s="194"/>
      <c r="D260" s="194"/>
      <c r="E260" s="194"/>
      <c r="F260" s="194"/>
      <c r="G260" s="429"/>
      <c r="H260" s="194"/>
      <c r="I260" s="194"/>
      <c r="J260" s="194"/>
      <c r="K260" s="194"/>
      <c r="L260" s="194"/>
      <c r="M260" s="194"/>
      <c r="N260" s="194"/>
      <c r="O260" s="194"/>
      <c r="P260" s="194"/>
      <c r="Q260" s="194"/>
      <c r="R260" s="194"/>
      <c r="S260" s="194"/>
      <c r="T260" s="194"/>
      <c r="U260" s="194"/>
      <c r="V260" s="194"/>
      <c r="W260" s="194"/>
      <c r="X260" s="194"/>
      <c r="Y260" s="194"/>
      <c r="Z260" s="194"/>
      <c r="AA260" s="194"/>
      <c r="AB260" s="194"/>
      <c r="AC260" s="194"/>
      <c r="AD260" s="194"/>
    </row>
    <row r="261" ht="15.75" customHeight="1">
      <c r="A261" s="194"/>
      <c r="B261" s="194"/>
      <c r="C261" s="194"/>
      <c r="D261" s="194"/>
      <c r="E261" s="194"/>
      <c r="F261" s="194"/>
      <c r="G261" s="429"/>
      <c r="H261" s="194"/>
      <c r="I261" s="194"/>
      <c r="J261" s="194"/>
      <c r="K261" s="194"/>
      <c r="L261" s="194"/>
      <c r="M261" s="194"/>
      <c r="N261" s="194"/>
      <c r="O261" s="194"/>
      <c r="P261" s="194"/>
      <c r="Q261" s="194"/>
      <c r="R261" s="194"/>
      <c r="S261" s="194"/>
      <c r="T261" s="194"/>
      <c r="U261" s="194"/>
      <c r="V261" s="194"/>
      <c r="W261" s="194"/>
      <c r="X261" s="194"/>
      <c r="Y261" s="194"/>
      <c r="Z261" s="194"/>
      <c r="AA261" s="194"/>
      <c r="AB261" s="194"/>
      <c r="AC261" s="194"/>
      <c r="AD261" s="194"/>
    </row>
    <row r="262" ht="15.75" customHeight="1">
      <c r="A262" s="194"/>
      <c r="B262" s="194"/>
      <c r="C262" s="194"/>
      <c r="D262" s="194"/>
      <c r="E262" s="194"/>
      <c r="F262" s="194"/>
      <c r="G262" s="429"/>
      <c r="H262" s="194"/>
      <c r="I262" s="194"/>
      <c r="J262" s="194"/>
      <c r="K262" s="194"/>
      <c r="L262" s="194"/>
      <c r="M262" s="194"/>
      <c r="N262" s="194"/>
      <c r="O262" s="194"/>
      <c r="P262" s="194"/>
      <c r="Q262" s="194"/>
      <c r="R262" s="194"/>
      <c r="S262" s="194"/>
      <c r="T262" s="194"/>
      <c r="U262" s="194"/>
      <c r="V262" s="194"/>
      <c r="W262" s="194"/>
      <c r="X262" s="194"/>
      <c r="Y262" s="194"/>
      <c r="Z262" s="194"/>
      <c r="AA262" s="194"/>
      <c r="AB262" s="194"/>
      <c r="AC262" s="194"/>
      <c r="AD262" s="194"/>
    </row>
    <row r="263" ht="15.75" customHeight="1">
      <c r="A263" s="194"/>
      <c r="B263" s="194"/>
      <c r="C263" s="194"/>
      <c r="D263" s="194"/>
      <c r="E263" s="194"/>
      <c r="F263" s="194"/>
      <c r="G263" s="429"/>
      <c r="H263" s="194"/>
      <c r="I263" s="194"/>
      <c r="J263" s="194"/>
      <c r="K263" s="194"/>
      <c r="L263" s="194"/>
      <c r="M263" s="194"/>
      <c r="N263" s="194"/>
      <c r="O263" s="194"/>
      <c r="P263" s="194"/>
      <c r="Q263" s="194"/>
      <c r="R263" s="194"/>
      <c r="S263" s="194"/>
      <c r="T263" s="194"/>
      <c r="U263" s="194"/>
      <c r="V263" s="194"/>
      <c r="W263" s="194"/>
      <c r="X263" s="194"/>
      <c r="Y263" s="194"/>
      <c r="Z263" s="194"/>
      <c r="AA263" s="194"/>
      <c r="AB263" s="194"/>
      <c r="AC263" s="194"/>
      <c r="AD263" s="194"/>
    </row>
    <row r="264" ht="15.75" customHeight="1">
      <c r="A264" s="194"/>
      <c r="B264" s="194"/>
      <c r="C264" s="194"/>
      <c r="D264" s="194"/>
      <c r="E264" s="194"/>
      <c r="F264" s="194"/>
      <c r="G264" s="429"/>
      <c r="H264" s="194"/>
      <c r="I264" s="194"/>
      <c r="J264" s="194"/>
      <c r="K264" s="194"/>
      <c r="L264" s="194"/>
      <c r="M264" s="194"/>
      <c r="N264" s="194"/>
      <c r="O264" s="194"/>
      <c r="P264" s="194"/>
      <c r="Q264" s="194"/>
      <c r="R264" s="194"/>
      <c r="S264" s="194"/>
      <c r="T264" s="194"/>
      <c r="U264" s="194"/>
      <c r="V264" s="194"/>
      <c r="W264" s="194"/>
      <c r="X264" s="194"/>
      <c r="Y264" s="194"/>
      <c r="Z264" s="194"/>
      <c r="AA264" s="194"/>
      <c r="AB264" s="194"/>
      <c r="AC264" s="194"/>
      <c r="AD264" s="194"/>
    </row>
    <row r="265" ht="15.75" customHeight="1">
      <c r="A265" s="194"/>
      <c r="B265" s="194"/>
      <c r="C265" s="194"/>
      <c r="D265" s="194"/>
      <c r="E265" s="194"/>
      <c r="F265" s="194"/>
      <c r="G265" s="429"/>
      <c r="H265" s="194"/>
      <c r="I265" s="194"/>
      <c r="J265" s="194"/>
      <c r="K265" s="194"/>
      <c r="L265" s="194"/>
      <c r="M265" s="194"/>
      <c r="N265" s="194"/>
      <c r="O265" s="194"/>
      <c r="P265" s="194"/>
      <c r="Q265" s="194"/>
      <c r="R265" s="194"/>
      <c r="S265" s="194"/>
      <c r="T265" s="194"/>
      <c r="U265" s="194"/>
      <c r="V265" s="194"/>
      <c r="W265" s="194"/>
      <c r="X265" s="194"/>
      <c r="Y265" s="194"/>
      <c r="Z265" s="194"/>
      <c r="AA265" s="194"/>
      <c r="AB265" s="194"/>
      <c r="AC265" s="194"/>
      <c r="AD265" s="194"/>
    </row>
    <row r="266" ht="15.75" customHeight="1">
      <c r="A266" s="194"/>
      <c r="B266" s="194"/>
      <c r="C266" s="194"/>
      <c r="D266" s="194"/>
      <c r="E266" s="194"/>
      <c r="F266" s="194"/>
      <c r="G266" s="429"/>
      <c r="H266" s="194"/>
      <c r="I266" s="194"/>
      <c r="J266" s="194"/>
      <c r="K266" s="194"/>
      <c r="L266" s="194"/>
      <c r="M266" s="194"/>
      <c r="N266" s="194"/>
      <c r="O266" s="194"/>
      <c r="P266" s="194"/>
      <c r="Q266" s="194"/>
      <c r="R266" s="194"/>
      <c r="S266" s="194"/>
      <c r="T266" s="194"/>
      <c r="U266" s="194"/>
      <c r="V266" s="194"/>
      <c r="W266" s="194"/>
      <c r="X266" s="194"/>
      <c r="Y266" s="194"/>
      <c r="Z266" s="194"/>
      <c r="AA266" s="194"/>
      <c r="AB266" s="194"/>
      <c r="AC266" s="194"/>
      <c r="AD266" s="194"/>
    </row>
    <row r="267" ht="15.75" customHeight="1">
      <c r="A267" s="194"/>
      <c r="B267" s="194"/>
      <c r="C267" s="194"/>
      <c r="D267" s="194"/>
      <c r="E267" s="194"/>
      <c r="F267" s="194"/>
      <c r="G267" s="429"/>
      <c r="H267" s="194"/>
      <c r="I267" s="194"/>
      <c r="J267" s="194"/>
      <c r="K267" s="194"/>
      <c r="L267" s="194"/>
      <c r="M267" s="194"/>
      <c r="N267" s="194"/>
      <c r="O267" s="194"/>
      <c r="P267" s="194"/>
      <c r="Q267" s="194"/>
      <c r="R267" s="194"/>
      <c r="S267" s="194"/>
      <c r="T267" s="194"/>
      <c r="U267" s="194"/>
      <c r="V267" s="194"/>
      <c r="W267" s="194"/>
      <c r="X267" s="194"/>
      <c r="Y267" s="194"/>
      <c r="Z267" s="194"/>
      <c r="AA267" s="194"/>
      <c r="AB267" s="194"/>
      <c r="AC267" s="194"/>
      <c r="AD267" s="194"/>
    </row>
    <row r="268" ht="15.75" customHeight="1">
      <c r="A268" s="194"/>
      <c r="B268" s="194"/>
      <c r="C268" s="194"/>
      <c r="D268" s="194"/>
      <c r="E268" s="194"/>
      <c r="F268" s="194"/>
      <c r="G268" s="429"/>
      <c r="H268" s="194"/>
      <c r="I268" s="194"/>
      <c r="J268" s="194"/>
      <c r="K268" s="194"/>
      <c r="L268" s="194"/>
      <c r="M268" s="194"/>
      <c r="N268" s="194"/>
      <c r="O268" s="194"/>
      <c r="P268" s="194"/>
      <c r="Q268" s="194"/>
      <c r="R268" s="194"/>
      <c r="S268" s="194"/>
      <c r="T268" s="194"/>
      <c r="U268" s="194"/>
      <c r="V268" s="194"/>
      <c r="W268" s="194"/>
      <c r="X268" s="194"/>
      <c r="Y268" s="194"/>
      <c r="Z268" s="194"/>
      <c r="AA268" s="194"/>
      <c r="AB268" s="194"/>
      <c r="AC268" s="194"/>
      <c r="AD268" s="194"/>
    </row>
    <row r="269" ht="15.75" customHeight="1">
      <c r="A269" s="194"/>
      <c r="B269" s="194"/>
      <c r="C269" s="194"/>
      <c r="D269" s="194"/>
      <c r="E269" s="194"/>
      <c r="F269" s="194"/>
      <c r="G269" s="429"/>
      <c r="H269" s="194"/>
      <c r="I269" s="194"/>
      <c r="J269" s="194"/>
      <c r="K269" s="194"/>
      <c r="L269" s="194"/>
      <c r="M269" s="194"/>
      <c r="N269" s="194"/>
      <c r="O269" s="194"/>
      <c r="P269" s="194"/>
      <c r="Q269" s="194"/>
      <c r="R269" s="194"/>
      <c r="S269" s="194"/>
      <c r="T269" s="194"/>
      <c r="U269" s="194"/>
      <c r="V269" s="194"/>
      <c r="W269" s="194"/>
      <c r="X269" s="194"/>
      <c r="Y269" s="194"/>
      <c r="Z269" s="194"/>
      <c r="AA269" s="194"/>
      <c r="AB269" s="194"/>
      <c r="AC269" s="194"/>
      <c r="AD269" s="194"/>
    </row>
    <row r="270" ht="15.75" customHeight="1">
      <c r="A270" s="194"/>
      <c r="B270" s="194"/>
      <c r="C270" s="194"/>
      <c r="D270" s="194"/>
      <c r="E270" s="194"/>
      <c r="F270" s="194"/>
      <c r="G270" s="429"/>
      <c r="H270" s="194"/>
      <c r="I270" s="194"/>
      <c r="J270" s="194"/>
      <c r="K270" s="194"/>
      <c r="L270" s="194"/>
      <c r="M270" s="194"/>
      <c r="N270" s="194"/>
      <c r="O270" s="194"/>
      <c r="P270" s="194"/>
      <c r="Q270" s="194"/>
      <c r="R270" s="194"/>
      <c r="S270" s="194"/>
      <c r="T270" s="194"/>
      <c r="U270" s="194"/>
      <c r="V270" s="194"/>
      <c r="W270" s="194"/>
      <c r="X270" s="194"/>
      <c r="Y270" s="194"/>
      <c r="Z270" s="194"/>
      <c r="AA270" s="194"/>
      <c r="AB270" s="194"/>
      <c r="AC270" s="194"/>
      <c r="AD270" s="194"/>
    </row>
    <row r="271" ht="15.75" customHeight="1">
      <c r="A271" s="194"/>
      <c r="B271" s="194"/>
      <c r="C271" s="194"/>
      <c r="D271" s="194"/>
      <c r="E271" s="194"/>
      <c r="F271" s="194"/>
      <c r="G271" s="429"/>
      <c r="H271" s="194"/>
      <c r="I271" s="194"/>
      <c r="J271" s="194"/>
      <c r="K271" s="194"/>
      <c r="L271" s="194"/>
      <c r="M271" s="194"/>
      <c r="N271" s="194"/>
      <c r="O271" s="194"/>
      <c r="P271" s="194"/>
      <c r="Q271" s="194"/>
      <c r="R271" s="194"/>
      <c r="S271" s="194"/>
      <c r="T271" s="194"/>
      <c r="U271" s="194"/>
      <c r="V271" s="194"/>
      <c r="W271" s="194"/>
      <c r="X271" s="194"/>
      <c r="Y271" s="194"/>
      <c r="Z271" s="194"/>
      <c r="AA271" s="194"/>
      <c r="AB271" s="194"/>
      <c r="AC271" s="194"/>
      <c r="AD271" s="194"/>
    </row>
    <row r="272" ht="15.75" customHeight="1">
      <c r="A272" s="194"/>
      <c r="B272" s="194"/>
      <c r="C272" s="194"/>
      <c r="D272" s="194"/>
      <c r="E272" s="194"/>
      <c r="F272" s="194"/>
      <c r="G272" s="429"/>
      <c r="H272" s="194"/>
      <c r="I272" s="194"/>
      <c r="J272" s="194"/>
      <c r="K272" s="194"/>
      <c r="L272" s="194"/>
      <c r="M272" s="194"/>
      <c r="N272" s="194"/>
      <c r="O272" s="194"/>
      <c r="P272" s="194"/>
      <c r="Q272" s="194"/>
      <c r="R272" s="194"/>
      <c r="S272" s="194"/>
      <c r="T272" s="194"/>
      <c r="U272" s="194"/>
      <c r="V272" s="194"/>
      <c r="W272" s="194"/>
      <c r="X272" s="194"/>
      <c r="Y272" s="194"/>
      <c r="Z272" s="194"/>
      <c r="AA272" s="194"/>
      <c r="AB272" s="194"/>
      <c r="AC272" s="194"/>
      <c r="AD272" s="194"/>
    </row>
    <row r="273" ht="15.75" customHeight="1">
      <c r="A273" s="194"/>
      <c r="B273" s="194"/>
      <c r="C273" s="194"/>
      <c r="D273" s="194"/>
      <c r="E273" s="194"/>
      <c r="F273" s="194"/>
      <c r="G273" s="429"/>
      <c r="H273" s="194"/>
      <c r="I273" s="194"/>
      <c r="J273" s="194"/>
      <c r="K273" s="194"/>
      <c r="L273" s="194"/>
      <c r="M273" s="194"/>
      <c r="N273" s="194"/>
      <c r="O273" s="194"/>
      <c r="P273" s="194"/>
      <c r="Q273" s="194"/>
      <c r="R273" s="194"/>
      <c r="S273" s="194"/>
      <c r="T273" s="194"/>
      <c r="U273" s="194"/>
      <c r="V273" s="194"/>
      <c r="W273" s="194"/>
      <c r="X273" s="194"/>
      <c r="Y273" s="194"/>
      <c r="Z273" s="194"/>
      <c r="AA273" s="194"/>
      <c r="AB273" s="194"/>
      <c r="AC273" s="194"/>
      <c r="AD273" s="194"/>
    </row>
    <row r="274" ht="15.75" customHeight="1">
      <c r="A274" s="194"/>
      <c r="B274" s="194"/>
      <c r="C274" s="194"/>
      <c r="D274" s="194"/>
      <c r="E274" s="194"/>
      <c r="F274" s="194"/>
      <c r="G274" s="429"/>
      <c r="H274" s="194"/>
      <c r="I274" s="194"/>
      <c r="J274" s="194"/>
      <c r="K274" s="194"/>
      <c r="L274" s="194"/>
      <c r="M274" s="194"/>
      <c r="N274" s="194"/>
      <c r="O274" s="194"/>
      <c r="P274" s="194"/>
      <c r="Q274" s="194"/>
      <c r="R274" s="194"/>
      <c r="S274" s="194"/>
      <c r="T274" s="194"/>
      <c r="U274" s="194"/>
      <c r="V274" s="194"/>
      <c r="W274" s="194"/>
      <c r="X274" s="194"/>
      <c r="Y274" s="194"/>
      <c r="Z274" s="194"/>
      <c r="AA274" s="194"/>
      <c r="AB274" s="194"/>
      <c r="AC274" s="194"/>
      <c r="AD274" s="194"/>
    </row>
    <row r="275" ht="15.75" customHeight="1">
      <c r="A275" s="194"/>
      <c r="B275" s="194"/>
      <c r="C275" s="194"/>
      <c r="D275" s="194"/>
      <c r="E275" s="194"/>
      <c r="F275" s="194"/>
      <c r="G275" s="429"/>
      <c r="H275" s="194"/>
      <c r="I275" s="194"/>
      <c r="J275" s="194"/>
      <c r="K275" s="194"/>
      <c r="L275" s="194"/>
      <c r="M275" s="194"/>
      <c r="N275" s="194"/>
      <c r="O275" s="194"/>
      <c r="P275" s="194"/>
      <c r="Q275" s="194"/>
      <c r="R275" s="194"/>
      <c r="S275" s="194"/>
      <c r="T275" s="194"/>
      <c r="U275" s="194"/>
      <c r="V275" s="194"/>
      <c r="W275" s="194"/>
      <c r="X275" s="194"/>
      <c r="Y275" s="194"/>
      <c r="Z275" s="194"/>
      <c r="AA275" s="194"/>
      <c r="AB275" s="194"/>
      <c r="AC275" s="194"/>
      <c r="AD275" s="194"/>
    </row>
    <row r="276" ht="15.75" customHeight="1">
      <c r="A276" s="194"/>
      <c r="B276" s="194"/>
      <c r="C276" s="194"/>
      <c r="D276" s="194"/>
      <c r="E276" s="194"/>
      <c r="F276" s="194"/>
      <c r="G276" s="429"/>
      <c r="H276" s="194"/>
      <c r="I276" s="194"/>
      <c r="J276" s="194"/>
      <c r="K276" s="194"/>
      <c r="L276" s="194"/>
      <c r="M276" s="194"/>
      <c r="N276" s="194"/>
      <c r="O276" s="194"/>
      <c r="P276" s="194"/>
      <c r="Q276" s="194"/>
      <c r="R276" s="194"/>
      <c r="S276" s="194"/>
      <c r="T276" s="194"/>
      <c r="U276" s="194"/>
      <c r="V276" s="194"/>
      <c r="W276" s="194"/>
      <c r="X276" s="194"/>
      <c r="Y276" s="194"/>
      <c r="Z276" s="194"/>
      <c r="AA276" s="194"/>
      <c r="AB276" s="194"/>
      <c r="AC276" s="194"/>
      <c r="AD276" s="194"/>
    </row>
    <row r="277" ht="15.75" customHeight="1">
      <c r="A277" s="194"/>
      <c r="B277" s="194"/>
      <c r="C277" s="194"/>
      <c r="D277" s="194"/>
      <c r="E277" s="194"/>
      <c r="F277" s="194"/>
      <c r="G277" s="429"/>
      <c r="H277" s="194"/>
      <c r="I277" s="194"/>
      <c r="J277" s="194"/>
      <c r="K277" s="194"/>
      <c r="L277" s="194"/>
      <c r="M277" s="194"/>
      <c r="N277" s="194"/>
      <c r="O277" s="194"/>
      <c r="P277" s="194"/>
      <c r="Q277" s="194"/>
      <c r="R277" s="194"/>
      <c r="S277" s="194"/>
      <c r="T277" s="194"/>
      <c r="U277" s="194"/>
      <c r="V277" s="194"/>
      <c r="W277" s="194"/>
      <c r="X277" s="194"/>
      <c r="Y277" s="194"/>
      <c r="Z277" s="194"/>
      <c r="AA277" s="194"/>
      <c r="AB277" s="194"/>
      <c r="AC277" s="194"/>
      <c r="AD277" s="194"/>
    </row>
    <row r="278" ht="15.75" customHeight="1">
      <c r="A278" s="194"/>
      <c r="B278" s="194"/>
      <c r="C278" s="194"/>
      <c r="D278" s="194"/>
      <c r="E278" s="194"/>
      <c r="F278" s="194"/>
      <c r="G278" s="429"/>
      <c r="H278" s="194"/>
      <c r="I278" s="194"/>
      <c r="J278" s="194"/>
      <c r="K278" s="194"/>
      <c r="L278" s="194"/>
      <c r="M278" s="194"/>
      <c r="N278" s="194"/>
      <c r="O278" s="194"/>
      <c r="P278" s="194"/>
      <c r="Q278" s="194"/>
      <c r="R278" s="194"/>
      <c r="S278" s="194"/>
      <c r="T278" s="194"/>
      <c r="U278" s="194"/>
      <c r="V278" s="194"/>
      <c r="W278" s="194"/>
      <c r="X278" s="194"/>
      <c r="Y278" s="194"/>
      <c r="Z278" s="194"/>
      <c r="AA278" s="194"/>
      <c r="AB278" s="194"/>
      <c r="AC278" s="194"/>
      <c r="AD278" s="194"/>
    </row>
    <row r="279" ht="15.75" customHeight="1">
      <c r="A279" s="194"/>
      <c r="B279" s="194"/>
      <c r="C279" s="194"/>
      <c r="D279" s="194"/>
      <c r="E279" s="194"/>
      <c r="F279" s="194"/>
      <c r="G279" s="429"/>
      <c r="H279" s="194"/>
      <c r="I279" s="194"/>
      <c r="J279" s="194"/>
      <c r="K279" s="194"/>
      <c r="L279" s="194"/>
      <c r="M279" s="194"/>
      <c r="N279" s="194"/>
      <c r="O279" s="194"/>
      <c r="P279" s="194"/>
      <c r="Q279" s="194"/>
      <c r="R279" s="194"/>
      <c r="S279" s="194"/>
      <c r="T279" s="194"/>
      <c r="U279" s="194"/>
      <c r="V279" s="194"/>
      <c r="W279" s="194"/>
      <c r="X279" s="194"/>
      <c r="Y279" s="194"/>
      <c r="Z279" s="194"/>
      <c r="AA279" s="194"/>
      <c r="AB279" s="194"/>
      <c r="AC279" s="194"/>
      <c r="AD279" s="194"/>
    </row>
    <row r="280" ht="15.75" customHeight="1">
      <c r="A280" s="194"/>
      <c r="B280" s="194"/>
      <c r="C280" s="194"/>
      <c r="D280" s="194"/>
      <c r="E280" s="194"/>
      <c r="F280" s="194"/>
      <c r="G280" s="429"/>
      <c r="H280" s="194"/>
      <c r="I280" s="194"/>
      <c r="J280" s="194"/>
      <c r="K280" s="194"/>
      <c r="L280" s="194"/>
      <c r="M280" s="194"/>
      <c r="N280" s="194"/>
      <c r="O280" s="194"/>
      <c r="P280" s="194"/>
      <c r="Q280" s="194"/>
      <c r="R280" s="194"/>
      <c r="S280" s="194"/>
      <c r="T280" s="194"/>
      <c r="U280" s="194"/>
      <c r="V280" s="194"/>
      <c r="W280" s="194"/>
      <c r="X280" s="194"/>
      <c r="Y280" s="194"/>
      <c r="Z280" s="194"/>
      <c r="AA280" s="194"/>
      <c r="AB280" s="194"/>
      <c r="AC280" s="194"/>
      <c r="AD280" s="194"/>
    </row>
    <row r="281" ht="15.75" customHeight="1">
      <c r="A281" s="194"/>
      <c r="B281" s="194"/>
      <c r="C281" s="194"/>
      <c r="D281" s="194"/>
      <c r="E281" s="194"/>
      <c r="F281" s="194"/>
      <c r="G281" s="429"/>
      <c r="H281" s="194"/>
      <c r="I281" s="194"/>
      <c r="J281" s="194"/>
      <c r="K281" s="194"/>
      <c r="L281" s="194"/>
      <c r="M281" s="194"/>
      <c r="N281" s="194"/>
      <c r="O281" s="194"/>
      <c r="P281" s="194"/>
      <c r="Q281" s="194"/>
      <c r="R281" s="194"/>
      <c r="S281" s="194"/>
      <c r="T281" s="194"/>
      <c r="U281" s="194"/>
      <c r="V281" s="194"/>
      <c r="W281" s="194"/>
      <c r="X281" s="194"/>
      <c r="Y281" s="194"/>
      <c r="Z281" s="194"/>
      <c r="AA281" s="194"/>
      <c r="AB281" s="194"/>
      <c r="AC281" s="194"/>
      <c r="AD281" s="194"/>
    </row>
    <row r="282" ht="15.75" customHeight="1">
      <c r="A282" s="194"/>
      <c r="B282" s="194"/>
      <c r="C282" s="194"/>
      <c r="D282" s="194"/>
      <c r="E282" s="194"/>
      <c r="F282" s="194"/>
      <c r="G282" s="429"/>
      <c r="H282" s="194"/>
      <c r="I282" s="194"/>
      <c r="J282" s="194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4"/>
      <c r="AA282" s="194"/>
      <c r="AB282" s="194"/>
      <c r="AC282" s="194"/>
      <c r="AD282" s="194"/>
    </row>
    <row r="283" ht="15.75" customHeight="1">
      <c r="A283" s="194"/>
      <c r="B283" s="194"/>
      <c r="C283" s="194"/>
      <c r="D283" s="194"/>
      <c r="E283" s="194"/>
      <c r="F283" s="194"/>
      <c r="G283" s="429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4"/>
      <c r="AA283" s="194"/>
      <c r="AB283" s="194"/>
      <c r="AC283" s="194"/>
      <c r="AD283" s="194"/>
    </row>
    <row r="284" ht="15.75" customHeight="1">
      <c r="A284" s="194"/>
      <c r="B284" s="194"/>
      <c r="C284" s="194"/>
      <c r="D284" s="194"/>
      <c r="E284" s="194"/>
      <c r="F284" s="194"/>
      <c r="G284" s="429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4"/>
      <c r="AA284" s="194"/>
      <c r="AB284" s="194"/>
      <c r="AC284" s="194"/>
      <c r="AD284" s="194"/>
    </row>
    <row r="285" ht="15.75" customHeight="1">
      <c r="A285" s="194"/>
      <c r="B285" s="194"/>
      <c r="C285" s="194"/>
      <c r="D285" s="194"/>
      <c r="E285" s="194"/>
      <c r="F285" s="194"/>
      <c r="G285" s="429"/>
      <c r="H285" s="194"/>
      <c r="I285" s="194"/>
      <c r="J285" s="194"/>
      <c r="K285" s="194"/>
      <c r="L285" s="194"/>
      <c r="M285" s="194"/>
      <c r="N285" s="194"/>
      <c r="O285" s="194"/>
      <c r="P285" s="194"/>
      <c r="Q285" s="194"/>
      <c r="R285" s="194"/>
      <c r="S285" s="194"/>
      <c r="T285" s="194"/>
      <c r="U285" s="194"/>
      <c r="V285" s="194"/>
      <c r="W285" s="194"/>
      <c r="X285" s="194"/>
      <c r="Y285" s="194"/>
      <c r="Z285" s="194"/>
      <c r="AA285" s="194"/>
      <c r="AB285" s="194"/>
      <c r="AC285" s="194"/>
      <c r="AD285" s="194"/>
    </row>
    <row r="286" ht="15.75" customHeight="1">
      <c r="A286" s="194"/>
      <c r="B286" s="194"/>
      <c r="C286" s="194"/>
      <c r="D286" s="194"/>
      <c r="E286" s="194"/>
      <c r="F286" s="194"/>
      <c r="G286" s="429"/>
      <c r="H286" s="194"/>
      <c r="I286" s="194"/>
      <c r="J286" s="194"/>
      <c r="K286" s="194"/>
      <c r="L286" s="194"/>
      <c r="M286" s="194"/>
      <c r="N286" s="194"/>
      <c r="O286" s="194"/>
      <c r="P286" s="194"/>
      <c r="Q286" s="194"/>
      <c r="R286" s="194"/>
      <c r="S286" s="194"/>
      <c r="T286" s="194"/>
      <c r="U286" s="194"/>
      <c r="V286" s="194"/>
      <c r="W286" s="194"/>
      <c r="X286" s="194"/>
      <c r="Y286" s="194"/>
      <c r="Z286" s="194"/>
      <c r="AA286" s="194"/>
      <c r="AB286" s="194"/>
      <c r="AC286" s="194"/>
      <c r="AD286" s="194"/>
    </row>
    <row r="287" ht="15.75" customHeight="1">
      <c r="A287" s="194"/>
      <c r="B287" s="194"/>
      <c r="C287" s="194"/>
      <c r="D287" s="194"/>
      <c r="E287" s="194"/>
      <c r="F287" s="194"/>
      <c r="G287" s="429"/>
      <c r="H287" s="194"/>
      <c r="I287" s="194"/>
      <c r="J287" s="194"/>
      <c r="K287" s="194"/>
      <c r="L287" s="194"/>
      <c r="M287" s="194"/>
      <c r="N287" s="194"/>
      <c r="O287" s="194"/>
      <c r="P287" s="194"/>
      <c r="Q287" s="194"/>
      <c r="R287" s="194"/>
      <c r="S287" s="194"/>
      <c r="T287" s="194"/>
      <c r="U287" s="194"/>
      <c r="V287" s="194"/>
      <c r="W287" s="194"/>
      <c r="X287" s="194"/>
      <c r="Y287" s="194"/>
      <c r="Z287" s="194"/>
      <c r="AA287" s="194"/>
      <c r="AB287" s="194"/>
      <c r="AC287" s="194"/>
      <c r="AD287" s="194"/>
    </row>
    <row r="288" ht="15.75" customHeight="1">
      <c r="A288" s="194"/>
      <c r="B288" s="194"/>
      <c r="C288" s="194"/>
      <c r="D288" s="194"/>
      <c r="E288" s="194"/>
      <c r="F288" s="194"/>
      <c r="G288" s="429"/>
      <c r="H288" s="194"/>
      <c r="I288" s="194"/>
      <c r="J288" s="194"/>
      <c r="K288" s="194"/>
      <c r="L288" s="194"/>
      <c r="M288" s="194"/>
      <c r="N288" s="194"/>
      <c r="O288" s="194"/>
      <c r="P288" s="194"/>
      <c r="Q288" s="194"/>
      <c r="R288" s="194"/>
      <c r="S288" s="194"/>
      <c r="T288" s="194"/>
      <c r="U288" s="194"/>
      <c r="V288" s="194"/>
      <c r="W288" s="194"/>
      <c r="X288" s="194"/>
      <c r="Y288" s="194"/>
      <c r="Z288" s="194"/>
      <c r="AA288" s="194"/>
      <c r="AB288" s="194"/>
      <c r="AC288" s="194"/>
      <c r="AD288" s="194"/>
    </row>
    <row r="289" ht="15.75" customHeight="1">
      <c r="A289" s="194"/>
      <c r="B289" s="194"/>
      <c r="C289" s="194"/>
      <c r="D289" s="194"/>
      <c r="E289" s="194"/>
      <c r="F289" s="194"/>
      <c r="G289" s="429"/>
      <c r="H289" s="194"/>
      <c r="I289" s="194"/>
      <c r="J289" s="194"/>
      <c r="K289" s="194"/>
      <c r="L289" s="194"/>
      <c r="M289" s="194"/>
      <c r="N289" s="194"/>
      <c r="O289" s="194"/>
      <c r="P289" s="194"/>
      <c r="Q289" s="194"/>
      <c r="R289" s="194"/>
      <c r="S289" s="194"/>
      <c r="T289" s="194"/>
      <c r="U289" s="194"/>
      <c r="V289" s="194"/>
      <c r="W289" s="194"/>
      <c r="X289" s="194"/>
      <c r="Y289" s="194"/>
      <c r="Z289" s="194"/>
      <c r="AA289" s="194"/>
      <c r="AB289" s="194"/>
      <c r="AC289" s="194"/>
      <c r="AD289" s="194"/>
    </row>
    <row r="290" ht="15.75" customHeight="1">
      <c r="A290" s="194"/>
      <c r="B290" s="194"/>
      <c r="C290" s="194"/>
      <c r="D290" s="194"/>
      <c r="E290" s="194"/>
      <c r="F290" s="194"/>
      <c r="G290" s="429"/>
      <c r="H290" s="194"/>
      <c r="I290" s="194"/>
      <c r="J290" s="194"/>
      <c r="K290" s="194"/>
      <c r="L290" s="194"/>
      <c r="M290" s="194"/>
      <c r="N290" s="194"/>
      <c r="O290" s="194"/>
      <c r="P290" s="194"/>
      <c r="Q290" s="194"/>
      <c r="R290" s="194"/>
      <c r="S290" s="194"/>
      <c r="T290" s="194"/>
      <c r="U290" s="194"/>
      <c r="V290" s="194"/>
      <c r="W290" s="194"/>
      <c r="X290" s="194"/>
      <c r="Y290" s="194"/>
      <c r="Z290" s="194"/>
      <c r="AA290" s="194"/>
      <c r="AB290" s="194"/>
      <c r="AC290" s="194"/>
      <c r="AD290" s="194"/>
    </row>
    <row r="291" ht="15.75" customHeight="1">
      <c r="A291" s="194"/>
      <c r="B291" s="194"/>
      <c r="C291" s="194"/>
      <c r="D291" s="194"/>
      <c r="E291" s="194"/>
      <c r="F291" s="194"/>
      <c r="G291" s="429"/>
      <c r="H291" s="194"/>
      <c r="I291" s="194"/>
      <c r="J291" s="194"/>
      <c r="K291" s="194"/>
      <c r="L291" s="194"/>
      <c r="M291" s="194"/>
      <c r="N291" s="194"/>
      <c r="O291" s="194"/>
      <c r="P291" s="194"/>
      <c r="Q291" s="194"/>
      <c r="R291" s="194"/>
      <c r="S291" s="194"/>
      <c r="T291" s="194"/>
      <c r="U291" s="194"/>
      <c r="V291" s="194"/>
      <c r="W291" s="194"/>
      <c r="X291" s="194"/>
      <c r="Y291" s="194"/>
      <c r="Z291" s="194"/>
      <c r="AA291" s="194"/>
      <c r="AB291" s="194"/>
      <c r="AC291" s="194"/>
      <c r="AD291" s="194"/>
    </row>
    <row r="292" ht="15.75" customHeight="1">
      <c r="A292" s="194"/>
      <c r="B292" s="194"/>
      <c r="C292" s="194"/>
      <c r="D292" s="194"/>
      <c r="E292" s="194"/>
      <c r="F292" s="194"/>
      <c r="G292" s="429"/>
      <c r="H292" s="194"/>
      <c r="I292" s="194"/>
      <c r="J292" s="194"/>
      <c r="K292" s="194"/>
      <c r="L292" s="194"/>
      <c r="M292" s="194"/>
      <c r="N292" s="194"/>
      <c r="O292" s="194"/>
      <c r="P292" s="194"/>
      <c r="Q292" s="194"/>
      <c r="R292" s="194"/>
      <c r="S292" s="194"/>
      <c r="T292" s="194"/>
      <c r="U292" s="194"/>
      <c r="V292" s="194"/>
      <c r="W292" s="194"/>
      <c r="X292" s="194"/>
      <c r="Y292" s="194"/>
      <c r="Z292" s="194"/>
      <c r="AA292" s="194"/>
      <c r="AB292" s="194"/>
      <c r="AC292" s="194"/>
      <c r="AD292" s="194"/>
    </row>
    <row r="293" ht="15.75" customHeight="1">
      <c r="A293" s="194"/>
      <c r="B293" s="194"/>
      <c r="C293" s="194"/>
      <c r="D293" s="194"/>
      <c r="E293" s="194"/>
      <c r="F293" s="194"/>
      <c r="G293" s="429"/>
      <c r="H293" s="194"/>
      <c r="I293" s="194"/>
      <c r="J293" s="194"/>
      <c r="K293" s="194"/>
      <c r="L293" s="194"/>
      <c r="M293" s="194"/>
      <c r="N293" s="194"/>
      <c r="O293" s="194"/>
      <c r="P293" s="194"/>
      <c r="Q293" s="194"/>
      <c r="R293" s="194"/>
      <c r="S293" s="194"/>
      <c r="T293" s="194"/>
      <c r="U293" s="194"/>
      <c r="V293" s="194"/>
      <c r="W293" s="194"/>
      <c r="X293" s="194"/>
      <c r="Y293" s="194"/>
      <c r="Z293" s="194"/>
      <c r="AA293" s="194"/>
      <c r="AB293" s="194"/>
      <c r="AC293" s="194"/>
      <c r="AD293" s="194"/>
    </row>
    <row r="294" ht="15.75" customHeight="1">
      <c r="A294" s="194"/>
      <c r="B294" s="194"/>
      <c r="C294" s="194"/>
      <c r="D294" s="194"/>
      <c r="E294" s="194"/>
      <c r="F294" s="194"/>
      <c r="G294" s="429"/>
      <c r="H294" s="194"/>
      <c r="I294" s="194"/>
      <c r="J294" s="194"/>
      <c r="K294" s="194"/>
      <c r="L294" s="194"/>
      <c r="M294" s="194"/>
      <c r="N294" s="194"/>
      <c r="O294" s="194"/>
      <c r="P294" s="194"/>
      <c r="Q294" s="194"/>
      <c r="R294" s="194"/>
      <c r="S294" s="194"/>
      <c r="T294" s="194"/>
      <c r="U294" s="194"/>
      <c r="V294" s="194"/>
      <c r="W294" s="194"/>
      <c r="X294" s="194"/>
      <c r="Y294" s="194"/>
      <c r="Z294" s="194"/>
      <c r="AA294" s="194"/>
      <c r="AB294" s="194"/>
      <c r="AC294" s="194"/>
      <c r="AD294" s="194"/>
    </row>
    <row r="295" ht="15.75" customHeight="1">
      <c r="A295" s="194"/>
      <c r="B295" s="194"/>
      <c r="C295" s="194"/>
      <c r="D295" s="194"/>
      <c r="E295" s="194"/>
      <c r="F295" s="194"/>
      <c r="G295" s="429"/>
      <c r="H295" s="194"/>
      <c r="I295" s="194"/>
      <c r="J295" s="194"/>
      <c r="K295" s="194"/>
      <c r="L295" s="194"/>
      <c r="M295" s="194"/>
      <c r="N295" s="194"/>
      <c r="O295" s="194"/>
      <c r="P295" s="194"/>
      <c r="Q295" s="194"/>
      <c r="R295" s="194"/>
      <c r="S295" s="194"/>
      <c r="T295" s="194"/>
      <c r="U295" s="194"/>
      <c r="V295" s="194"/>
      <c r="W295" s="194"/>
      <c r="X295" s="194"/>
      <c r="Y295" s="194"/>
      <c r="Z295" s="194"/>
      <c r="AA295" s="194"/>
      <c r="AB295" s="194"/>
      <c r="AC295" s="194"/>
      <c r="AD295" s="194"/>
    </row>
    <row r="296" ht="15.75" customHeight="1">
      <c r="G296" s="193"/>
    </row>
    <row r="297" ht="15.75" customHeight="1">
      <c r="G297" s="193"/>
    </row>
    <row r="298" ht="15.75" customHeight="1">
      <c r="G298" s="193"/>
    </row>
    <row r="299" ht="15.75" customHeight="1">
      <c r="G299" s="193"/>
    </row>
    <row r="300" ht="15.75" customHeight="1">
      <c r="G300" s="193"/>
    </row>
    <row r="301" ht="15.75" customHeight="1">
      <c r="G301" s="193"/>
    </row>
    <row r="302" ht="15.75" customHeight="1">
      <c r="G302" s="193"/>
    </row>
    <row r="303" ht="15.75" customHeight="1">
      <c r="G303" s="193"/>
    </row>
    <row r="304" ht="15.75" customHeight="1">
      <c r="G304" s="193"/>
    </row>
    <row r="305" ht="15.75" customHeight="1">
      <c r="G305" s="193"/>
    </row>
    <row r="306" ht="15.75" customHeight="1">
      <c r="G306" s="193"/>
    </row>
    <row r="307" ht="15.75" customHeight="1">
      <c r="G307" s="193"/>
    </row>
    <row r="308" ht="15.75" customHeight="1">
      <c r="G308" s="193"/>
    </row>
    <row r="309" ht="15.75" customHeight="1">
      <c r="G309" s="193"/>
    </row>
    <row r="310" ht="15.75" customHeight="1">
      <c r="G310" s="193"/>
    </row>
    <row r="311" ht="15.75" customHeight="1">
      <c r="G311" s="193"/>
    </row>
    <row r="312" ht="15.75" customHeight="1">
      <c r="G312" s="193"/>
    </row>
    <row r="313" ht="15.75" customHeight="1">
      <c r="G313" s="193"/>
    </row>
    <row r="314" ht="15.75" customHeight="1">
      <c r="G314" s="193"/>
    </row>
    <row r="315" ht="15.75" customHeight="1">
      <c r="G315" s="193"/>
    </row>
    <row r="316" ht="15.75" customHeight="1">
      <c r="G316" s="193"/>
    </row>
    <row r="317" ht="15.75" customHeight="1">
      <c r="G317" s="193"/>
    </row>
    <row r="318" ht="15.75" customHeight="1">
      <c r="G318" s="193"/>
    </row>
    <row r="319" ht="15.75" customHeight="1">
      <c r="G319" s="193"/>
    </row>
    <row r="320" ht="15.75" customHeight="1">
      <c r="G320" s="193"/>
    </row>
    <row r="321" ht="15.75" customHeight="1">
      <c r="G321" s="193"/>
    </row>
    <row r="322" ht="15.75" customHeight="1">
      <c r="G322" s="193"/>
    </row>
    <row r="323" ht="15.75" customHeight="1">
      <c r="G323" s="193"/>
    </row>
    <row r="324" ht="15.75" customHeight="1">
      <c r="G324" s="193"/>
    </row>
    <row r="325" ht="15.75" customHeight="1">
      <c r="G325" s="193"/>
    </row>
    <row r="326" ht="15.75" customHeight="1">
      <c r="G326" s="193"/>
    </row>
    <row r="327" ht="15.75" customHeight="1">
      <c r="G327" s="193"/>
    </row>
    <row r="328" ht="15.75" customHeight="1">
      <c r="G328" s="193"/>
    </row>
    <row r="329" ht="15.75" customHeight="1">
      <c r="G329" s="193"/>
    </row>
    <row r="330" ht="15.75" customHeight="1">
      <c r="G330" s="193"/>
    </row>
    <row r="331" ht="15.75" customHeight="1">
      <c r="G331" s="193"/>
    </row>
    <row r="332" ht="15.75" customHeight="1">
      <c r="G332" s="193"/>
    </row>
    <row r="333" ht="15.75" customHeight="1">
      <c r="G333" s="193"/>
    </row>
    <row r="334" ht="15.75" customHeight="1">
      <c r="G334" s="193"/>
    </row>
    <row r="335" ht="15.75" customHeight="1">
      <c r="G335" s="193"/>
    </row>
    <row r="336" ht="15.75" customHeight="1">
      <c r="G336" s="193"/>
    </row>
    <row r="337" ht="15.75" customHeight="1">
      <c r="G337" s="193"/>
    </row>
    <row r="338" ht="15.75" customHeight="1">
      <c r="G338" s="193"/>
    </row>
    <row r="339" ht="15.75" customHeight="1">
      <c r="G339" s="193"/>
    </row>
    <row r="340" ht="15.75" customHeight="1">
      <c r="G340" s="193"/>
    </row>
    <row r="341" ht="15.75" customHeight="1">
      <c r="G341" s="193"/>
    </row>
    <row r="342" ht="15.75" customHeight="1">
      <c r="G342" s="193"/>
    </row>
    <row r="343" ht="15.75" customHeight="1">
      <c r="G343" s="193"/>
    </row>
    <row r="344" ht="15.75" customHeight="1">
      <c r="G344" s="193"/>
    </row>
    <row r="345" ht="15.75" customHeight="1">
      <c r="G345" s="193"/>
    </row>
    <row r="346" ht="15.75" customHeight="1">
      <c r="G346" s="193"/>
    </row>
    <row r="347" ht="15.75" customHeight="1">
      <c r="G347" s="193"/>
    </row>
    <row r="348" ht="15.75" customHeight="1">
      <c r="G348" s="193"/>
    </row>
    <row r="349" ht="15.75" customHeight="1">
      <c r="G349" s="193"/>
    </row>
    <row r="350" ht="15.75" customHeight="1">
      <c r="G350" s="193"/>
    </row>
    <row r="351" ht="15.75" customHeight="1">
      <c r="G351" s="193"/>
    </row>
    <row r="352" ht="15.75" customHeight="1">
      <c r="G352" s="193"/>
    </row>
    <row r="353" ht="15.75" customHeight="1">
      <c r="G353" s="193"/>
    </row>
    <row r="354" ht="15.75" customHeight="1">
      <c r="G354" s="193"/>
    </row>
    <row r="355" ht="15.75" customHeight="1">
      <c r="G355" s="193"/>
    </row>
    <row r="356" ht="15.75" customHeight="1">
      <c r="G356" s="193"/>
    </row>
    <row r="357" ht="15.75" customHeight="1">
      <c r="G357" s="193"/>
    </row>
    <row r="358" ht="15.75" customHeight="1">
      <c r="G358" s="193"/>
    </row>
    <row r="359" ht="15.75" customHeight="1">
      <c r="G359" s="193"/>
    </row>
    <row r="360" ht="15.75" customHeight="1">
      <c r="G360" s="193"/>
    </row>
    <row r="361" ht="15.75" customHeight="1">
      <c r="G361" s="193"/>
    </row>
    <row r="362" ht="15.75" customHeight="1">
      <c r="G362" s="193"/>
    </row>
    <row r="363" ht="15.75" customHeight="1">
      <c r="G363" s="193"/>
    </row>
    <row r="364" ht="15.75" customHeight="1">
      <c r="G364" s="193"/>
    </row>
    <row r="365" ht="15.75" customHeight="1">
      <c r="G365" s="193"/>
    </row>
    <row r="366" ht="15.75" customHeight="1">
      <c r="G366" s="193"/>
    </row>
    <row r="367" ht="15.75" customHeight="1">
      <c r="G367" s="193"/>
    </row>
    <row r="368" ht="15.75" customHeight="1">
      <c r="G368" s="193"/>
    </row>
    <row r="369" ht="15.75" customHeight="1">
      <c r="G369" s="193"/>
    </row>
    <row r="370" ht="15.75" customHeight="1">
      <c r="G370" s="193"/>
    </row>
    <row r="371" ht="15.75" customHeight="1">
      <c r="G371" s="193"/>
    </row>
    <row r="372" ht="15.75" customHeight="1">
      <c r="G372" s="193"/>
    </row>
    <row r="373" ht="15.75" customHeight="1">
      <c r="G373" s="193"/>
    </row>
    <row r="374" ht="15.75" customHeight="1">
      <c r="G374" s="193"/>
    </row>
    <row r="375" ht="15.75" customHeight="1">
      <c r="G375" s="193"/>
    </row>
    <row r="376" ht="15.75" customHeight="1">
      <c r="G376" s="193"/>
    </row>
    <row r="377" ht="15.75" customHeight="1">
      <c r="G377" s="193"/>
    </row>
    <row r="378" ht="15.75" customHeight="1">
      <c r="G378" s="193"/>
    </row>
    <row r="379" ht="15.75" customHeight="1">
      <c r="G379" s="193"/>
    </row>
    <row r="380" ht="15.75" customHeight="1">
      <c r="G380" s="193"/>
    </row>
    <row r="381" ht="15.75" customHeight="1">
      <c r="G381" s="193"/>
    </row>
    <row r="382" ht="15.75" customHeight="1">
      <c r="G382" s="193"/>
    </row>
    <row r="383" ht="15.75" customHeight="1">
      <c r="G383" s="193"/>
    </row>
    <row r="384" ht="15.75" customHeight="1">
      <c r="G384" s="193"/>
    </row>
    <row r="385" ht="15.75" customHeight="1">
      <c r="G385" s="193"/>
    </row>
    <row r="386" ht="15.75" customHeight="1">
      <c r="G386" s="193"/>
    </row>
    <row r="387" ht="15.75" customHeight="1">
      <c r="G387" s="193"/>
    </row>
    <row r="388" ht="15.75" customHeight="1">
      <c r="G388" s="193"/>
    </row>
    <row r="389" ht="15.75" customHeight="1">
      <c r="G389" s="193"/>
    </row>
    <row r="390" ht="15.75" customHeight="1">
      <c r="G390" s="193"/>
    </row>
    <row r="391" ht="15.75" customHeight="1">
      <c r="G391" s="193"/>
    </row>
    <row r="392" ht="15.75" customHeight="1">
      <c r="G392" s="193"/>
    </row>
    <row r="393" ht="15.75" customHeight="1">
      <c r="G393" s="193"/>
    </row>
    <row r="394" ht="15.75" customHeight="1">
      <c r="G394" s="193"/>
    </row>
    <row r="395" ht="15.75" customHeight="1">
      <c r="G395" s="193"/>
    </row>
    <row r="396" ht="15.75" customHeight="1">
      <c r="G396" s="193"/>
    </row>
    <row r="397" ht="15.75" customHeight="1">
      <c r="G397" s="193"/>
    </row>
    <row r="398" ht="15.75" customHeight="1">
      <c r="G398" s="193"/>
    </row>
    <row r="399" ht="15.75" customHeight="1">
      <c r="G399" s="193"/>
    </row>
    <row r="400" ht="15.75" customHeight="1">
      <c r="G400" s="193"/>
    </row>
    <row r="401" ht="15.75" customHeight="1">
      <c r="G401" s="193"/>
    </row>
    <row r="402" ht="15.75" customHeight="1">
      <c r="G402" s="193"/>
    </row>
    <row r="403" ht="15.75" customHeight="1">
      <c r="G403" s="193"/>
    </row>
    <row r="404" ht="15.75" customHeight="1">
      <c r="G404" s="193"/>
    </row>
    <row r="405" ht="15.75" customHeight="1">
      <c r="G405" s="193"/>
    </row>
    <row r="406" ht="15.75" customHeight="1">
      <c r="G406" s="193"/>
    </row>
    <row r="407" ht="15.75" customHeight="1">
      <c r="G407" s="193"/>
    </row>
    <row r="408" ht="15.75" customHeight="1">
      <c r="G408" s="193"/>
    </row>
    <row r="409" ht="15.75" customHeight="1">
      <c r="G409" s="193"/>
    </row>
    <row r="410" ht="15.75" customHeight="1">
      <c r="G410" s="193"/>
    </row>
    <row r="411" ht="15.75" customHeight="1">
      <c r="G411" s="193"/>
    </row>
    <row r="412" ht="15.75" customHeight="1">
      <c r="G412" s="193"/>
    </row>
    <row r="413" ht="15.75" customHeight="1">
      <c r="G413" s="193"/>
    </row>
    <row r="414" ht="15.75" customHeight="1">
      <c r="G414" s="193"/>
    </row>
    <row r="415" ht="15.75" customHeight="1">
      <c r="G415" s="193"/>
    </row>
    <row r="416" ht="15.75" customHeight="1">
      <c r="G416" s="193"/>
    </row>
    <row r="417" ht="15.75" customHeight="1">
      <c r="G417" s="193"/>
    </row>
    <row r="418" ht="15.75" customHeight="1">
      <c r="G418" s="193"/>
    </row>
    <row r="419" ht="15.75" customHeight="1">
      <c r="G419" s="193"/>
    </row>
    <row r="420" ht="15.75" customHeight="1">
      <c r="G420" s="193"/>
    </row>
    <row r="421" ht="15.75" customHeight="1">
      <c r="G421" s="193"/>
    </row>
    <row r="422" ht="15.75" customHeight="1">
      <c r="G422" s="193"/>
    </row>
    <row r="423" ht="15.75" customHeight="1">
      <c r="G423" s="193"/>
    </row>
    <row r="424" ht="15.75" customHeight="1">
      <c r="G424" s="193"/>
    </row>
    <row r="425" ht="15.75" customHeight="1">
      <c r="G425" s="193"/>
    </row>
    <row r="426" ht="15.75" customHeight="1">
      <c r="G426" s="193"/>
    </row>
    <row r="427" ht="15.75" customHeight="1">
      <c r="G427" s="193"/>
    </row>
    <row r="428" ht="15.75" customHeight="1">
      <c r="G428" s="193"/>
    </row>
    <row r="429" ht="15.75" customHeight="1">
      <c r="G429" s="193"/>
    </row>
    <row r="430" ht="15.75" customHeight="1">
      <c r="G430" s="193"/>
    </row>
    <row r="431" ht="15.75" customHeight="1">
      <c r="G431" s="193"/>
    </row>
    <row r="432" ht="15.75" customHeight="1">
      <c r="G432" s="193"/>
    </row>
    <row r="433" ht="15.75" customHeight="1">
      <c r="G433" s="193"/>
    </row>
    <row r="434" ht="15.75" customHeight="1">
      <c r="G434" s="193"/>
    </row>
    <row r="435" ht="15.75" customHeight="1">
      <c r="G435" s="193"/>
    </row>
    <row r="436" ht="15.75" customHeight="1">
      <c r="G436" s="193"/>
    </row>
    <row r="437" ht="15.75" customHeight="1">
      <c r="G437" s="193"/>
    </row>
    <row r="438" ht="15.75" customHeight="1">
      <c r="G438" s="193"/>
    </row>
    <row r="439" ht="15.75" customHeight="1">
      <c r="G439" s="193"/>
    </row>
    <row r="440" ht="15.75" customHeight="1">
      <c r="G440" s="193"/>
    </row>
    <row r="441" ht="15.75" customHeight="1">
      <c r="G441" s="193"/>
    </row>
    <row r="442" ht="15.75" customHeight="1">
      <c r="G442" s="193"/>
    </row>
    <row r="443" ht="15.75" customHeight="1">
      <c r="G443" s="193"/>
    </row>
    <row r="444" ht="15.75" customHeight="1">
      <c r="G444" s="193"/>
    </row>
    <row r="445" ht="15.75" customHeight="1">
      <c r="G445" s="193"/>
    </row>
    <row r="446" ht="15.75" customHeight="1">
      <c r="G446" s="193"/>
    </row>
    <row r="447" ht="15.75" customHeight="1">
      <c r="G447" s="193"/>
    </row>
    <row r="448" ht="15.75" customHeight="1">
      <c r="G448" s="193"/>
    </row>
    <row r="449" ht="15.75" customHeight="1">
      <c r="G449" s="193"/>
    </row>
    <row r="450" ht="15.75" customHeight="1">
      <c r="G450" s="193"/>
    </row>
    <row r="451" ht="15.75" customHeight="1">
      <c r="G451" s="193"/>
    </row>
    <row r="452" ht="15.75" customHeight="1">
      <c r="G452" s="193"/>
    </row>
    <row r="453" ht="15.75" customHeight="1">
      <c r="G453" s="193"/>
    </row>
    <row r="454" ht="15.75" customHeight="1">
      <c r="G454" s="193"/>
    </row>
    <row r="455" ht="15.75" customHeight="1">
      <c r="G455" s="193"/>
    </row>
    <row r="456" ht="15.75" customHeight="1">
      <c r="G456" s="193"/>
    </row>
    <row r="457" ht="15.75" customHeight="1">
      <c r="G457" s="193"/>
    </row>
    <row r="458" ht="15.75" customHeight="1">
      <c r="G458" s="193"/>
    </row>
    <row r="459" ht="15.75" customHeight="1">
      <c r="G459" s="193"/>
    </row>
    <row r="460" ht="15.75" customHeight="1">
      <c r="G460" s="193"/>
    </row>
    <row r="461" ht="15.75" customHeight="1">
      <c r="G461" s="193"/>
    </row>
    <row r="462" ht="15.75" customHeight="1">
      <c r="G462" s="193"/>
    </row>
    <row r="463" ht="15.75" customHeight="1">
      <c r="G463" s="193"/>
    </row>
    <row r="464" ht="15.75" customHeight="1">
      <c r="G464" s="193"/>
    </row>
    <row r="465" ht="15.75" customHeight="1">
      <c r="G465" s="193"/>
    </row>
    <row r="466" ht="15.75" customHeight="1">
      <c r="G466" s="193"/>
    </row>
    <row r="467" ht="15.75" customHeight="1">
      <c r="G467" s="193"/>
    </row>
    <row r="468" ht="15.75" customHeight="1">
      <c r="G468" s="193"/>
    </row>
    <row r="469" ht="15.75" customHeight="1">
      <c r="G469" s="193"/>
    </row>
    <row r="470" ht="15.75" customHeight="1">
      <c r="G470" s="193"/>
    </row>
    <row r="471" ht="15.75" customHeight="1">
      <c r="G471" s="193"/>
    </row>
    <row r="472" ht="15.75" customHeight="1">
      <c r="G472" s="193"/>
    </row>
    <row r="473" ht="15.75" customHeight="1">
      <c r="G473" s="193"/>
    </row>
    <row r="474" ht="15.75" customHeight="1">
      <c r="G474" s="193"/>
    </row>
    <row r="475" ht="15.75" customHeight="1">
      <c r="G475" s="193"/>
    </row>
    <row r="476" ht="15.75" customHeight="1">
      <c r="G476" s="193"/>
    </row>
    <row r="477" ht="15.75" customHeight="1">
      <c r="G477" s="193"/>
    </row>
    <row r="478" ht="15.75" customHeight="1">
      <c r="G478" s="193"/>
    </row>
    <row r="479" ht="15.75" customHeight="1">
      <c r="G479" s="193"/>
    </row>
    <row r="480" ht="15.75" customHeight="1">
      <c r="G480" s="193"/>
    </row>
    <row r="481" ht="15.75" customHeight="1">
      <c r="G481" s="193"/>
    </row>
    <row r="482" ht="15.75" customHeight="1">
      <c r="G482" s="193"/>
    </row>
    <row r="483" ht="15.75" customHeight="1">
      <c r="G483" s="193"/>
    </row>
    <row r="484" ht="15.75" customHeight="1">
      <c r="G484" s="193"/>
    </row>
    <row r="485" ht="15.75" customHeight="1">
      <c r="G485" s="193"/>
    </row>
    <row r="486" ht="15.75" customHeight="1">
      <c r="G486" s="193"/>
    </row>
    <row r="487" ht="15.75" customHeight="1">
      <c r="G487" s="193"/>
    </row>
    <row r="488" ht="15.75" customHeight="1">
      <c r="G488" s="193"/>
    </row>
    <row r="489" ht="15.75" customHeight="1">
      <c r="G489" s="193"/>
    </row>
    <row r="490" ht="15.75" customHeight="1">
      <c r="G490" s="193"/>
    </row>
    <row r="491" ht="15.75" customHeight="1">
      <c r="G491" s="193"/>
    </row>
    <row r="492" ht="15.75" customHeight="1">
      <c r="G492" s="193"/>
    </row>
    <row r="493" ht="15.75" customHeight="1">
      <c r="G493" s="193"/>
    </row>
    <row r="494" ht="15.75" customHeight="1">
      <c r="G494" s="193"/>
    </row>
    <row r="495" ht="15.75" customHeight="1">
      <c r="G495" s="193"/>
    </row>
    <row r="496" ht="15.75" customHeight="1">
      <c r="G496" s="193"/>
    </row>
    <row r="497" ht="15.75" customHeight="1">
      <c r="G497" s="193"/>
    </row>
    <row r="498" ht="15.75" customHeight="1">
      <c r="G498" s="193"/>
    </row>
    <row r="499" ht="15.75" customHeight="1">
      <c r="G499" s="193"/>
    </row>
    <row r="500" ht="15.75" customHeight="1">
      <c r="G500" s="193"/>
    </row>
    <row r="501" ht="15.75" customHeight="1">
      <c r="G501" s="193"/>
    </row>
    <row r="502" ht="15.75" customHeight="1">
      <c r="G502" s="193"/>
    </row>
    <row r="503" ht="15.75" customHeight="1">
      <c r="G503" s="193"/>
    </row>
    <row r="504" ht="15.75" customHeight="1">
      <c r="G504" s="193"/>
    </row>
    <row r="505" ht="15.75" customHeight="1">
      <c r="G505" s="193"/>
    </row>
    <row r="506" ht="15.75" customHeight="1">
      <c r="G506" s="193"/>
    </row>
    <row r="507" ht="15.75" customHeight="1">
      <c r="G507" s="193"/>
    </row>
    <row r="508" ht="15.75" customHeight="1">
      <c r="G508" s="193"/>
    </row>
    <row r="509" ht="15.75" customHeight="1">
      <c r="G509" s="193"/>
    </row>
    <row r="510" ht="15.75" customHeight="1">
      <c r="G510" s="193"/>
    </row>
    <row r="511" ht="15.75" customHeight="1">
      <c r="G511" s="193"/>
    </row>
    <row r="512" ht="15.75" customHeight="1">
      <c r="G512" s="193"/>
    </row>
    <row r="513" ht="15.75" customHeight="1">
      <c r="G513" s="193"/>
    </row>
    <row r="514" ht="15.75" customHeight="1">
      <c r="G514" s="193"/>
    </row>
    <row r="515" ht="15.75" customHeight="1">
      <c r="G515" s="193"/>
    </row>
    <row r="516" ht="15.75" customHeight="1">
      <c r="G516" s="193"/>
    </row>
    <row r="517" ht="15.75" customHeight="1">
      <c r="G517" s="193"/>
    </row>
    <row r="518" ht="15.75" customHeight="1">
      <c r="G518" s="193"/>
    </row>
    <row r="519" ht="15.75" customHeight="1">
      <c r="G519" s="193"/>
    </row>
    <row r="520" ht="15.75" customHeight="1">
      <c r="G520" s="193"/>
    </row>
    <row r="521" ht="15.75" customHeight="1">
      <c r="G521" s="193"/>
    </row>
    <row r="522" ht="15.75" customHeight="1">
      <c r="G522" s="193"/>
    </row>
    <row r="523" ht="15.75" customHeight="1">
      <c r="G523" s="193"/>
    </row>
    <row r="524" ht="15.75" customHeight="1">
      <c r="G524" s="193"/>
    </row>
    <row r="525" ht="15.75" customHeight="1">
      <c r="G525" s="193"/>
    </row>
    <row r="526" ht="15.75" customHeight="1">
      <c r="G526" s="193"/>
    </row>
    <row r="527" ht="15.75" customHeight="1">
      <c r="G527" s="193"/>
    </row>
    <row r="528" ht="15.75" customHeight="1">
      <c r="G528" s="193"/>
    </row>
    <row r="529" ht="15.75" customHeight="1">
      <c r="G529" s="193"/>
    </row>
    <row r="530" ht="15.75" customHeight="1">
      <c r="G530" s="193"/>
    </row>
    <row r="531" ht="15.75" customHeight="1">
      <c r="G531" s="193"/>
    </row>
    <row r="532" ht="15.75" customHeight="1">
      <c r="G532" s="193"/>
    </row>
    <row r="533" ht="15.75" customHeight="1">
      <c r="G533" s="193"/>
    </row>
    <row r="534" ht="15.75" customHeight="1">
      <c r="G534" s="193"/>
    </row>
    <row r="535" ht="15.75" customHeight="1">
      <c r="G535" s="193"/>
    </row>
    <row r="536" ht="15.75" customHeight="1">
      <c r="G536" s="193"/>
    </row>
    <row r="537" ht="15.75" customHeight="1">
      <c r="G537" s="193"/>
    </row>
    <row r="538" ht="15.75" customHeight="1">
      <c r="G538" s="193"/>
    </row>
    <row r="539" ht="15.75" customHeight="1">
      <c r="G539" s="193"/>
    </row>
    <row r="540" ht="15.75" customHeight="1">
      <c r="G540" s="193"/>
    </row>
    <row r="541" ht="15.75" customHeight="1">
      <c r="G541" s="193"/>
    </row>
    <row r="542" ht="15.75" customHeight="1">
      <c r="G542" s="193"/>
    </row>
    <row r="543" ht="15.75" customHeight="1">
      <c r="G543" s="193"/>
    </row>
    <row r="544" ht="15.75" customHeight="1">
      <c r="G544" s="193"/>
    </row>
    <row r="545" ht="15.75" customHeight="1">
      <c r="G545" s="193"/>
    </row>
    <row r="546" ht="15.75" customHeight="1">
      <c r="G546" s="193"/>
    </row>
    <row r="547" ht="15.75" customHeight="1">
      <c r="G547" s="193"/>
    </row>
    <row r="548" ht="15.75" customHeight="1">
      <c r="G548" s="193"/>
    </row>
    <row r="549" ht="15.75" customHeight="1">
      <c r="G549" s="193"/>
    </row>
    <row r="550" ht="15.75" customHeight="1">
      <c r="G550" s="193"/>
    </row>
    <row r="551" ht="15.75" customHeight="1">
      <c r="G551" s="193"/>
    </row>
    <row r="552" ht="15.75" customHeight="1">
      <c r="G552" s="193"/>
    </row>
    <row r="553" ht="15.75" customHeight="1">
      <c r="G553" s="193"/>
    </row>
    <row r="554" ht="15.75" customHeight="1">
      <c r="G554" s="193"/>
    </row>
    <row r="555" ht="15.75" customHeight="1">
      <c r="G555" s="193"/>
    </row>
    <row r="556" ht="15.75" customHeight="1">
      <c r="G556" s="193"/>
    </row>
    <row r="557" ht="15.75" customHeight="1">
      <c r="G557" s="193"/>
    </row>
    <row r="558" ht="15.75" customHeight="1">
      <c r="G558" s="193"/>
    </row>
    <row r="559" ht="15.75" customHeight="1">
      <c r="G559" s="193"/>
    </row>
    <row r="560" ht="15.75" customHeight="1">
      <c r="G560" s="193"/>
    </row>
    <row r="561" ht="15.75" customHeight="1">
      <c r="G561" s="193"/>
    </row>
    <row r="562" ht="15.75" customHeight="1">
      <c r="G562" s="193"/>
    </row>
    <row r="563" ht="15.75" customHeight="1">
      <c r="G563" s="193"/>
    </row>
    <row r="564" ht="15.75" customHeight="1">
      <c r="G564" s="193"/>
    </row>
    <row r="565" ht="15.75" customHeight="1">
      <c r="G565" s="193"/>
    </row>
    <row r="566" ht="15.75" customHeight="1">
      <c r="G566" s="193"/>
    </row>
    <row r="567" ht="15.75" customHeight="1">
      <c r="G567" s="193"/>
    </row>
    <row r="568" ht="15.75" customHeight="1">
      <c r="G568" s="193"/>
    </row>
    <row r="569" ht="15.75" customHeight="1">
      <c r="G569" s="193"/>
    </row>
    <row r="570" ht="15.75" customHeight="1">
      <c r="G570" s="193"/>
    </row>
    <row r="571" ht="15.75" customHeight="1">
      <c r="G571" s="193"/>
    </row>
    <row r="572" ht="15.75" customHeight="1">
      <c r="G572" s="193"/>
    </row>
    <row r="573" ht="15.75" customHeight="1">
      <c r="G573" s="193"/>
    </row>
    <row r="574" ht="15.75" customHeight="1">
      <c r="G574" s="193"/>
    </row>
    <row r="575" ht="15.75" customHeight="1">
      <c r="G575" s="193"/>
    </row>
    <row r="576" ht="15.75" customHeight="1">
      <c r="G576" s="193"/>
    </row>
    <row r="577" ht="15.75" customHeight="1">
      <c r="G577" s="193"/>
    </row>
    <row r="578" ht="15.75" customHeight="1">
      <c r="G578" s="193"/>
    </row>
    <row r="579" ht="15.75" customHeight="1">
      <c r="G579" s="193"/>
    </row>
    <row r="580" ht="15.75" customHeight="1">
      <c r="G580" s="193"/>
    </row>
    <row r="581" ht="15.75" customHeight="1">
      <c r="G581" s="193"/>
    </row>
    <row r="582" ht="15.75" customHeight="1">
      <c r="G582" s="193"/>
    </row>
    <row r="583" ht="15.75" customHeight="1">
      <c r="G583" s="193"/>
    </row>
    <row r="584" ht="15.75" customHeight="1">
      <c r="G584" s="193"/>
    </row>
    <row r="585" ht="15.75" customHeight="1">
      <c r="G585" s="193"/>
    </row>
    <row r="586" ht="15.75" customHeight="1">
      <c r="G586" s="193"/>
    </row>
    <row r="587" ht="15.75" customHeight="1">
      <c r="G587" s="193"/>
    </row>
    <row r="588" ht="15.75" customHeight="1">
      <c r="G588" s="193"/>
    </row>
    <row r="589" ht="15.75" customHeight="1">
      <c r="G589" s="193"/>
    </row>
    <row r="590" ht="15.75" customHeight="1">
      <c r="G590" s="193"/>
    </row>
    <row r="591" ht="15.75" customHeight="1">
      <c r="G591" s="193"/>
    </row>
    <row r="592" ht="15.75" customHeight="1">
      <c r="G592" s="193"/>
    </row>
    <row r="593" ht="15.75" customHeight="1">
      <c r="G593" s="193"/>
    </row>
    <row r="594" ht="15.75" customHeight="1">
      <c r="G594" s="193"/>
    </row>
    <row r="595" ht="15.75" customHeight="1">
      <c r="G595" s="193"/>
    </row>
    <row r="596" ht="15.75" customHeight="1">
      <c r="G596" s="193"/>
    </row>
    <row r="597" ht="15.75" customHeight="1">
      <c r="G597" s="193"/>
    </row>
    <row r="598" ht="15.75" customHeight="1">
      <c r="G598" s="193"/>
    </row>
    <row r="599" ht="15.75" customHeight="1">
      <c r="G599" s="193"/>
    </row>
    <row r="600" ht="15.75" customHeight="1">
      <c r="G600" s="193"/>
    </row>
    <row r="601" ht="15.75" customHeight="1">
      <c r="G601" s="193"/>
    </row>
    <row r="602" ht="15.75" customHeight="1">
      <c r="G602" s="193"/>
    </row>
    <row r="603" ht="15.75" customHeight="1">
      <c r="G603" s="193"/>
    </row>
    <row r="604" ht="15.75" customHeight="1">
      <c r="G604" s="193"/>
    </row>
    <row r="605" ht="15.75" customHeight="1">
      <c r="G605" s="193"/>
    </row>
    <row r="606" ht="15.75" customHeight="1">
      <c r="G606" s="193"/>
    </row>
    <row r="607" ht="15.75" customHeight="1">
      <c r="G607" s="193"/>
    </row>
    <row r="608" ht="15.75" customHeight="1">
      <c r="G608" s="193"/>
    </row>
    <row r="609" ht="15.75" customHeight="1">
      <c r="G609" s="193"/>
    </row>
    <row r="610" ht="15.75" customHeight="1">
      <c r="G610" s="193"/>
    </row>
    <row r="611" ht="15.75" customHeight="1">
      <c r="G611" s="193"/>
    </row>
    <row r="612" ht="15.75" customHeight="1">
      <c r="G612" s="193"/>
    </row>
    <row r="613" ht="15.75" customHeight="1">
      <c r="G613" s="193"/>
    </row>
    <row r="614" ht="15.75" customHeight="1">
      <c r="G614" s="193"/>
    </row>
    <row r="615" ht="15.75" customHeight="1">
      <c r="G615" s="193"/>
    </row>
    <row r="616" ht="15.75" customHeight="1">
      <c r="G616" s="193"/>
    </row>
    <row r="617" ht="15.75" customHeight="1">
      <c r="G617" s="193"/>
    </row>
    <row r="618" ht="15.75" customHeight="1">
      <c r="G618" s="193"/>
    </row>
    <row r="619" ht="15.75" customHeight="1">
      <c r="G619" s="193"/>
    </row>
    <row r="620" ht="15.75" customHeight="1">
      <c r="G620" s="193"/>
    </row>
    <row r="621" ht="15.75" customHeight="1">
      <c r="G621" s="193"/>
    </row>
    <row r="622" ht="15.75" customHeight="1">
      <c r="G622" s="193"/>
    </row>
    <row r="623" ht="15.75" customHeight="1">
      <c r="G623" s="193"/>
    </row>
    <row r="624" ht="15.75" customHeight="1">
      <c r="G624" s="193"/>
    </row>
    <row r="625" ht="15.75" customHeight="1">
      <c r="G625" s="193"/>
    </row>
    <row r="626" ht="15.75" customHeight="1">
      <c r="G626" s="193"/>
    </row>
    <row r="627" ht="15.75" customHeight="1">
      <c r="G627" s="193"/>
    </row>
    <row r="628" ht="15.75" customHeight="1">
      <c r="G628" s="193"/>
    </row>
    <row r="629" ht="15.75" customHeight="1">
      <c r="G629" s="193"/>
    </row>
    <row r="630" ht="15.75" customHeight="1">
      <c r="G630" s="193"/>
    </row>
    <row r="631" ht="15.75" customHeight="1">
      <c r="G631" s="193"/>
    </row>
    <row r="632" ht="15.75" customHeight="1">
      <c r="G632" s="193"/>
    </row>
    <row r="633" ht="15.75" customHeight="1">
      <c r="G633" s="193"/>
    </row>
    <row r="634" ht="15.75" customHeight="1">
      <c r="G634" s="193"/>
    </row>
    <row r="635" ht="15.75" customHeight="1">
      <c r="G635" s="193"/>
    </row>
    <row r="636" ht="15.75" customHeight="1">
      <c r="G636" s="193"/>
    </row>
    <row r="637" ht="15.75" customHeight="1">
      <c r="G637" s="193"/>
    </row>
    <row r="638" ht="15.75" customHeight="1">
      <c r="G638" s="193"/>
    </row>
    <row r="639" ht="15.75" customHeight="1">
      <c r="G639" s="193"/>
    </row>
    <row r="640" ht="15.75" customHeight="1">
      <c r="G640" s="193"/>
    </row>
    <row r="641" ht="15.75" customHeight="1">
      <c r="G641" s="193"/>
    </row>
    <row r="642" ht="15.75" customHeight="1">
      <c r="G642" s="193"/>
    </row>
    <row r="643" ht="15.75" customHeight="1">
      <c r="G643" s="193"/>
    </row>
    <row r="644" ht="15.75" customHeight="1">
      <c r="G644" s="193"/>
    </row>
    <row r="645" ht="15.75" customHeight="1">
      <c r="G645" s="193"/>
    </row>
    <row r="646" ht="15.75" customHeight="1">
      <c r="G646" s="193"/>
    </row>
    <row r="647" ht="15.75" customHeight="1">
      <c r="G647" s="193"/>
    </row>
    <row r="648" ht="15.75" customHeight="1">
      <c r="G648" s="193"/>
    </row>
    <row r="649" ht="15.75" customHeight="1">
      <c r="G649" s="193"/>
    </row>
    <row r="650" ht="15.75" customHeight="1">
      <c r="G650" s="193"/>
    </row>
    <row r="651" ht="15.75" customHeight="1">
      <c r="G651" s="193"/>
    </row>
    <row r="652" ht="15.75" customHeight="1">
      <c r="G652" s="193"/>
    </row>
    <row r="653" ht="15.75" customHeight="1">
      <c r="G653" s="193"/>
    </row>
    <row r="654" ht="15.75" customHeight="1">
      <c r="G654" s="193"/>
    </row>
    <row r="655" ht="15.75" customHeight="1">
      <c r="G655" s="193"/>
    </row>
    <row r="656" ht="15.75" customHeight="1">
      <c r="G656" s="193"/>
    </row>
    <row r="657" ht="15.75" customHeight="1">
      <c r="G657" s="193"/>
    </row>
    <row r="658" ht="15.75" customHeight="1">
      <c r="G658" s="193"/>
    </row>
    <row r="659" ht="15.75" customHeight="1">
      <c r="G659" s="193"/>
    </row>
    <row r="660" ht="15.75" customHeight="1">
      <c r="G660" s="193"/>
    </row>
    <row r="661" ht="15.75" customHeight="1">
      <c r="G661" s="193"/>
    </row>
    <row r="662" ht="15.75" customHeight="1">
      <c r="G662" s="193"/>
    </row>
    <row r="663" ht="15.75" customHeight="1">
      <c r="G663" s="193"/>
    </row>
    <row r="664" ht="15.75" customHeight="1">
      <c r="G664" s="193"/>
    </row>
    <row r="665" ht="15.75" customHeight="1">
      <c r="G665" s="193"/>
    </row>
    <row r="666" ht="15.75" customHeight="1">
      <c r="G666" s="193"/>
    </row>
    <row r="667" ht="15.75" customHeight="1">
      <c r="G667" s="193"/>
    </row>
    <row r="668" ht="15.75" customHeight="1">
      <c r="G668" s="193"/>
    </row>
    <row r="669" ht="15.75" customHeight="1">
      <c r="G669" s="193"/>
    </row>
    <row r="670" ht="15.75" customHeight="1">
      <c r="G670" s="193"/>
    </row>
    <row r="671" ht="15.75" customHeight="1">
      <c r="G671" s="193"/>
    </row>
    <row r="672" ht="15.75" customHeight="1">
      <c r="G672" s="193"/>
    </row>
    <row r="673" ht="15.75" customHeight="1">
      <c r="G673" s="193"/>
    </row>
    <row r="674" ht="15.75" customHeight="1">
      <c r="G674" s="193"/>
    </row>
    <row r="675" ht="15.75" customHeight="1">
      <c r="G675" s="193"/>
    </row>
    <row r="676" ht="15.75" customHeight="1">
      <c r="G676" s="193"/>
    </row>
    <row r="677" ht="15.75" customHeight="1">
      <c r="G677" s="193"/>
    </row>
    <row r="678" ht="15.75" customHeight="1">
      <c r="G678" s="193"/>
    </row>
    <row r="679" ht="15.75" customHeight="1">
      <c r="G679" s="193"/>
    </row>
    <row r="680" ht="15.75" customHeight="1">
      <c r="G680" s="193"/>
    </row>
    <row r="681" ht="15.75" customHeight="1">
      <c r="G681" s="193"/>
    </row>
    <row r="682" ht="15.75" customHeight="1">
      <c r="G682" s="193"/>
    </row>
    <row r="683" ht="15.75" customHeight="1">
      <c r="G683" s="193"/>
    </row>
    <row r="684" ht="15.75" customHeight="1">
      <c r="G684" s="193"/>
    </row>
    <row r="685" ht="15.75" customHeight="1">
      <c r="G685" s="193"/>
    </row>
    <row r="686" ht="15.75" customHeight="1">
      <c r="G686" s="193"/>
    </row>
    <row r="687" ht="15.75" customHeight="1">
      <c r="G687" s="193"/>
    </row>
    <row r="688" ht="15.75" customHeight="1">
      <c r="G688" s="193"/>
    </row>
    <row r="689" ht="15.75" customHeight="1">
      <c r="G689" s="193"/>
    </row>
    <row r="690" ht="15.75" customHeight="1">
      <c r="G690" s="193"/>
    </row>
    <row r="691" ht="15.75" customHeight="1">
      <c r="G691" s="193"/>
    </row>
    <row r="692" ht="15.75" customHeight="1">
      <c r="G692" s="193"/>
    </row>
    <row r="693" ht="15.75" customHeight="1">
      <c r="G693" s="193"/>
    </row>
    <row r="694" ht="15.75" customHeight="1">
      <c r="G694" s="193"/>
    </row>
    <row r="695" ht="15.75" customHeight="1">
      <c r="G695" s="193"/>
    </row>
    <row r="696" ht="15.75" customHeight="1">
      <c r="G696" s="193"/>
    </row>
    <row r="697" ht="15.75" customHeight="1">
      <c r="G697" s="193"/>
    </row>
    <row r="698" ht="15.75" customHeight="1">
      <c r="G698" s="193"/>
    </row>
    <row r="699" ht="15.75" customHeight="1">
      <c r="G699" s="193"/>
    </row>
    <row r="700" ht="15.75" customHeight="1">
      <c r="G700" s="193"/>
    </row>
    <row r="701" ht="15.75" customHeight="1">
      <c r="G701" s="193"/>
    </row>
    <row r="702" ht="15.75" customHeight="1">
      <c r="G702" s="193"/>
    </row>
    <row r="703" ht="15.75" customHeight="1">
      <c r="G703" s="193"/>
    </row>
    <row r="704" ht="15.75" customHeight="1">
      <c r="G704" s="193"/>
    </row>
    <row r="705" ht="15.75" customHeight="1">
      <c r="G705" s="193"/>
    </row>
    <row r="706" ht="15.75" customHeight="1">
      <c r="G706" s="193"/>
    </row>
    <row r="707" ht="15.75" customHeight="1">
      <c r="G707" s="193"/>
    </row>
    <row r="708" ht="15.75" customHeight="1">
      <c r="G708" s="193"/>
    </row>
    <row r="709" ht="15.75" customHeight="1">
      <c r="G709" s="193"/>
    </row>
    <row r="710" ht="15.75" customHeight="1">
      <c r="G710" s="193"/>
    </row>
    <row r="711" ht="15.75" customHeight="1">
      <c r="G711" s="193"/>
    </row>
    <row r="712" ht="15.75" customHeight="1">
      <c r="G712" s="193"/>
    </row>
    <row r="713" ht="15.75" customHeight="1">
      <c r="G713" s="193"/>
    </row>
    <row r="714" ht="15.75" customHeight="1">
      <c r="G714" s="193"/>
    </row>
    <row r="715" ht="15.75" customHeight="1">
      <c r="G715" s="193"/>
    </row>
    <row r="716" ht="15.75" customHeight="1">
      <c r="G716" s="193"/>
    </row>
    <row r="717" ht="15.75" customHeight="1">
      <c r="G717" s="193"/>
    </row>
    <row r="718" ht="15.75" customHeight="1">
      <c r="G718" s="193"/>
    </row>
    <row r="719" ht="15.75" customHeight="1">
      <c r="G719" s="193"/>
    </row>
    <row r="720" ht="15.75" customHeight="1">
      <c r="G720" s="193"/>
    </row>
    <row r="721" ht="15.75" customHeight="1">
      <c r="G721" s="193"/>
    </row>
    <row r="722" ht="15.75" customHeight="1">
      <c r="G722" s="193"/>
    </row>
    <row r="723" ht="15.75" customHeight="1">
      <c r="G723" s="193"/>
    </row>
    <row r="724" ht="15.75" customHeight="1">
      <c r="G724" s="193"/>
    </row>
    <row r="725" ht="15.75" customHeight="1">
      <c r="G725" s="193"/>
    </row>
    <row r="726" ht="15.75" customHeight="1">
      <c r="G726" s="193"/>
    </row>
    <row r="727" ht="15.75" customHeight="1">
      <c r="G727" s="193"/>
    </row>
    <row r="728" ht="15.75" customHeight="1">
      <c r="G728" s="193"/>
    </row>
    <row r="729" ht="15.75" customHeight="1">
      <c r="G729" s="193"/>
    </row>
    <row r="730" ht="15.75" customHeight="1">
      <c r="G730" s="193"/>
    </row>
    <row r="731" ht="15.75" customHeight="1">
      <c r="G731" s="193"/>
    </row>
    <row r="732" ht="15.75" customHeight="1">
      <c r="G732" s="193"/>
    </row>
    <row r="733" ht="15.75" customHeight="1">
      <c r="G733" s="193"/>
    </row>
    <row r="734" ht="15.75" customHeight="1">
      <c r="G734" s="193"/>
    </row>
    <row r="735" ht="15.75" customHeight="1">
      <c r="G735" s="193"/>
    </row>
    <row r="736" ht="15.75" customHeight="1">
      <c r="G736" s="193"/>
    </row>
    <row r="737" ht="15.75" customHeight="1">
      <c r="G737" s="193"/>
    </row>
    <row r="738" ht="15.75" customHeight="1">
      <c r="G738" s="193"/>
    </row>
    <row r="739" ht="15.75" customHeight="1">
      <c r="G739" s="193"/>
    </row>
    <row r="740" ht="15.75" customHeight="1">
      <c r="G740" s="193"/>
    </row>
    <row r="741" ht="15.75" customHeight="1">
      <c r="G741" s="193"/>
    </row>
    <row r="742" ht="15.75" customHeight="1">
      <c r="G742" s="193"/>
    </row>
    <row r="743" ht="15.75" customHeight="1">
      <c r="G743" s="193"/>
    </row>
    <row r="744" ht="15.75" customHeight="1">
      <c r="G744" s="193"/>
    </row>
    <row r="745" ht="15.75" customHeight="1">
      <c r="G745" s="193"/>
    </row>
    <row r="746" ht="15.75" customHeight="1">
      <c r="G746" s="193"/>
    </row>
    <row r="747" ht="15.75" customHeight="1">
      <c r="G747" s="193"/>
    </row>
    <row r="748" ht="15.75" customHeight="1">
      <c r="G748" s="193"/>
    </row>
    <row r="749" ht="15.75" customHeight="1">
      <c r="G749" s="193"/>
    </row>
    <row r="750" ht="15.75" customHeight="1">
      <c r="G750" s="193"/>
    </row>
    <row r="751" ht="15.75" customHeight="1">
      <c r="G751" s="193"/>
    </row>
    <row r="752" ht="15.75" customHeight="1">
      <c r="G752" s="193"/>
    </row>
    <row r="753" ht="15.75" customHeight="1">
      <c r="G753" s="193"/>
    </row>
    <row r="754" ht="15.75" customHeight="1">
      <c r="G754" s="193"/>
    </row>
    <row r="755" ht="15.75" customHeight="1">
      <c r="G755" s="193"/>
    </row>
    <row r="756" ht="15.75" customHeight="1">
      <c r="G756" s="193"/>
    </row>
    <row r="757" ht="15.75" customHeight="1">
      <c r="G757" s="193"/>
    </row>
    <row r="758" ht="15.75" customHeight="1">
      <c r="G758" s="193"/>
    </row>
    <row r="759" ht="15.75" customHeight="1">
      <c r="G759" s="193"/>
    </row>
    <row r="760" ht="15.75" customHeight="1">
      <c r="G760" s="193"/>
    </row>
    <row r="761" ht="15.75" customHeight="1">
      <c r="G761" s="193"/>
    </row>
    <row r="762" ht="15.75" customHeight="1">
      <c r="G762" s="193"/>
    </row>
    <row r="763" ht="15.75" customHeight="1">
      <c r="G763" s="193"/>
    </row>
    <row r="764" ht="15.75" customHeight="1">
      <c r="G764" s="193"/>
    </row>
    <row r="765" ht="15.75" customHeight="1">
      <c r="G765" s="193"/>
    </row>
    <row r="766" ht="15.75" customHeight="1">
      <c r="G766" s="193"/>
    </row>
    <row r="767" ht="15.75" customHeight="1">
      <c r="G767" s="193"/>
    </row>
    <row r="768" ht="15.75" customHeight="1">
      <c r="G768" s="193"/>
    </row>
    <row r="769" ht="15.75" customHeight="1">
      <c r="G769" s="193"/>
    </row>
    <row r="770" ht="15.75" customHeight="1">
      <c r="G770" s="193"/>
    </row>
    <row r="771" ht="15.75" customHeight="1">
      <c r="G771" s="193"/>
    </row>
    <row r="772" ht="15.75" customHeight="1">
      <c r="G772" s="193"/>
    </row>
    <row r="773" ht="15.75" customHeight="1">
      <c r="G773" s="193"/>
    </row>
    <row r="774" ht="15.75" customHeight="1">
      <c r="G774" s="193"/>
    </row>
    <row r="775" ht="15.75" customHeight="1">
      <c r="G775" s="193"/>
    </row>
    <row r="776" ht="15.75" customHeight="1">
      <c r="G776" s="193"/>
    </row>
    <row r="777" ht="15.75" customHeight="1">
      <c r="G777" s="193"/>
    </row>
    <row r="778" ht="15.75" customHeight="1">
      <c r="G778" s="193"/>
    </row>
    <row r="779" ht="15.75" customHeight="1">
      <c r="G779" s="193"/>
    </row>
    <row r="780" ht="15.75" customHeight="1">
      <c r="G780" s="193"/>
    </row>
    <row r="781" ht="15.75" customHeight="1">
      <c r="G781" s="193"/>
    </row>
    <row r="782" ht="15.75" customHeight="1">
      <c r="G782" s="193"/>
    </row>
    <row r="783" ht="15.75" customHeight="1">
      <c r="G783" s="193"/>
    </row>
    <row r="784" ht="15.75" customHeight="1">
      <c r="G784" s="193"/>
    </row>
    <row r="785" ht="15.75" customHeight="1">
      <c r="G785" s="193"/>
    </row>
    <row r="786" ht="15.75" customHeight="1">
      <c r="G786" s="193"/>
    </row>
    <row r="787" ht="15.75" customHeight="1">
      <c r="G787" s="193"/>
    </row>
    <row r="788" ht="15.75" customHeight="1">
      <c r="G788" s="193"/>
    </row>
    <row r="789" ht="15.75" customHeight="1">
      <c r="G789" s="193"/>
    </row>
    <row r="790" ht="15.75" customHeight="1">
      <c r="G790" s="193"/>
    </row>
    <row r="791" ht="15.75" customHeight="1">
      <c r="G791" s="193"/>
    </row>
    <row r="792" ht="15.75" customHeight="1">
      <c r="G792" s="193"/>
    </row>
    <row r="793" ht="15.75" customHeight="1">
      <c r="G793" s="193"/>
    </row>
    <row r="794" ht="15.75" customHeight="1">
      <c r="G794" s="193"/>
    </row>
    <row r="795" ht="15.75" customHeight="1">
      <c r="G795" s="193"/>
    </row>
    <row r="796" ht="15.75" customHeight="1">
      <c r="G796" s="193"/>
    </row>
    <row r="797" ht="15.75" customHeight="1">
      <c r="G797" s="193"/>
    </row>
    <row r="798" ht="15.75" customHeight="1">
      <c r="G798" s="193"/>
    </row>
    <row r="799" ht="15.75" customHeight="1">
      <c r="G799" s="193"/>
    </row>
    <row r="800" ht="15.75" customHeight="1">
      <c r="G800" s="193"/>
    </row>
    <row r="801" ht="15.75" customHeight="1">
      <c r="G801" s="193"/>
    </row>
    <row r="802" ht="15.75" customHeight="1">
      <c r="G802" s="193"/>
    </row>
    <row r="803" ht="15.75" customHeight="1">
      <c r="G803" s="193"/>
    </row>
    <row r="804" ht="15.75" customHeight="1">
      <c r="G804" s="193"/>
    </row>
    <row r="805" ht="15.75" customHeight="1">
      <c r="G805" s="193"/>
    </row>
    <row r="806" ht="15.75" customHeight="1">
      <c r="G806" s="193"/>
    </row>
    <row r="807" ht="15.75" customHeight="1">
      <c r="G807" s="193"/>
    </row>
    <row r="808" ht="15.75" customHeight="1">
      <c r="G808" s="193"/>
    </row>
    <row r="809" ht="15.75" customHeight="1">
      <c r="G809" s="193"/>
    </row>
    <row r="810" ht="15.75" customHeight="1">
      <c r="G810" s="193"/>
    </row>
    <row r="811" ht="15.75" customHeight="1">
      <c r="G811" s="193"/>
    </row>
    <row r="812" ht="15.75" customHeight="1">
      <c r="G812" s="193"/>
    </row>
    <row r="813" ht="15.75" customHeight="1">
      <c r="G813" s="193"/>
    </row>
    <row r="814" ht="15.75" customHeight="1">
      <c r="G814" s="193"/>
    </row>
    <row r="815" ht="15.75" customHeight="1">
      <c r="G815" s="193"/>
    </row>
    <row r="816" ht="15.75" customHeight="1">
      <c r="G816" s="193"/>
    </row>
    <row r="817" ht="15.75" customHeight="1">
      <c r="G817" s="193"/>
    </row>
    <row r="818" ht="15.75" customHeight="1">
      <c r="G818" s="193"/>
    </row>
    <row r="819" ht="15.75" customHeight="1">
      <c r="G819" s="193"/>
    </row>
    <row r="820" ht="15.75" customHeight="1">
      <c r="G820" s="193"/>
    </row>
    <row r="821" ht="15.75" customHeight="1">
      <c r="G821" s="193"/>
    </row>
    <row r="822" ht="15.75" customHeight="1">
      <c r="G822" s="193"/>
    </row>
    <row r="823" ht="15.75" customHeight="1">
      <c r="G823" s="193"/>
    </row>
    <row r="824" ht="15.75" customHeight="1">
      <c r="G824" s="193"/>
    </row>
    <row r="825" ht="15.75" customHeight="1">
      <c r="G825" s="193"/>
    </row>
    <row r="826" ht="15.75" customHeight="1">
      <c r="G826" s="193"/>
    </row>
    <row r="827" ht="15.75" customHeight="1">
      <c r="G827" s="193"/>
    </row>
    <row r="828" ht="15.75" customHeight="1">
      <c r="G828" s="193"/>
    </row>
    <row r="829" ht="15.75" customHeight="1">
      <c r="G829" s="193"/>
    </row>
    <row r="830" ht="15.75" customHeight="1">
      <c r="G830" s="193"/>
    </row>
    <row r="831" ht="15.75" customHeight="1">
      <c r="G831" s="193"/>
    </row>
    <row r="832" ht="15.75" customHeight="1">
      <c r="G832" s="193"/>
    </row>
    <row r="833" ht="15.75" customHeight="1">
      <c r="G833" s="193"/>
    </row>
    <row r="834" ht="15.75" customHeight="1">
      <c r="G834" s="193"/>
    </row>
    <row r="835" ht="15.75" customHeight="1">
      <c r="G835" s="193"/>
    </row>
    <row r="836" ht="15.75" customHeight="1">
      <c r="G836" s="193"/>
    </row>
    <row r="837" ht="15.75" customHeight="1">
      <c r="G837" s="193"/>
    </row>
    <row r="838" ht="15.75" customHeight="1">
      <c r="G838" s="193"/>
    </row>
    <row r="839" ht="15.75" customHeight="1">
      <c r="G839" s="193"/>
    </row>
    <row r="840" ht="15.75" customHeight="1">
      <c r="G840" s="193"/>
    </row>
    <row r="841" ht="15.75" customHeight="1">
      <c r="G841" s="193"/>
    </row>
    <row r="842" ht="15.75" customHeight="1">
      <c r="G842" s="193"/>
    </row>
    <row r="843" ht="15.75" customHeight="1">
      <c r="G843" s="193"/>
    </row>
    <row r="844" ht="15.75" customHeight="1">
      <c r="G844" s="193"/>
    </row>
    <row r="845" ht="15.75" customHeight="1">
      <c r="G845" s="193"/>
    </row>
    <row r="846" ht="15.75" customHeight="1">
      <c r="G846" s="193"/>
    </row>
    <row r="847" ht="15.75" customHeight="1">
      <c r="G847" s="193"/>
    </row>
    <row r="848" ht="15.75" customHeight="1">
      <c r="G848" s="193"/>
    </row>
    <row r="849" ht="15.75" customHeight="1">
      <c r="G849" s="193"/>
    </row>
    <row r="850" ht="15.75" customHeight="1">
      <c r="G850" s="193"/>
    </row>
    <row r="851" ht="15.75" customHeight="1">
      <c r="G851" s="193"/>
    </row>
    <row r="852" ht="15.75" customHeight="1">
      <c r="G852" s="193"/>
    </row>
    <row r="853" ht="15.75" customHeight="1">
      <c r="G853" s="193"/>
    </row>
    <row r="854" ht="15.75" customHeight="1">
      <c r="G854" s="193"/>
    </row>
    <row r="855" ht="15.75" customHeight="1">
      <c r="G855" s="193"/>
    </row>
    <row r="856" ht="15.75" customHeight="1">
      <c r="G856" s="193"/>
    </row>
    <row r="857" ht="15.75" customHeight="1">
      <c r="G857" s="193"/>
    </row>
    <row r="858" ht="15.75" customHeight="1">
      <c r="G858" s="193"/>
    </row>
    <row r="859" ht="15.75" customHeight="1">
      <c r="G859" s="193"/>
    </row>
    <row r="860" ht="15.75" customHeight="1">
      <c r="G860" s="193"/>
    </row>
    <row r="861" ht="15.75" customHeight="1">
      <c r="G861" s="193"/>
    </row>
    <row r="862" ht="15.75" customHeight="1">
      <c r="G862" s="193"/>
    </row>
    <row r="863" ht="15.75" customHeight="1">
      <c r="G863" s="193"/>
    </row>
    <row r="864" ht="15.75" customHeight="1">
      <c r="G864" s="193"/>
    </row>
    <row r="865" ht="15.75" customHeight="1">
      <c r="G865" s="193"/>
    </row>
    <row r="866" ht="15.75" customHeight="1">
      <c r="G866" s="193"/>
    </row>
    <row r="867" ht="15.75" customHeight="1">
      <c r="G867" s="193"/>
    </row>
    <row r="868" ht="15.75" customHeight="1">
      <c r="G868" s="193"/>
    </row>
    <row r="869" ht="15.75" customHeight="1">
      <c r="G869" s="193"/>
    </row>
    <row r="870" ht="15.75" customHeight="1">
      <c r="G870" s="193"/>
    </row>
    <row r="871" ht="15.75" customHeight="1">
      <c r="G871" s="193"/>
    </row>
    <row r="872" ht="15.75" customHeight="1">
      <c r="G872" s="193"/>
    </row>
    <row r="873" ht="15.75" customHeight="1">
      <c r="G873" s="193"/>
    </row>
    <row r="874" ht="15.75" customHeight="1">
      <c r="G874" s="193"/>
    </row>
    <row r="875" ht="15.75" customHeight="1">
      <c r="G875" s="193"/>
    </row>
    <row r="876" ht="15.75" customHeight="1">
      <c r="G876" s="193"/>
    </row>
    <row r="877" ht="15.75" customHeight="1">
      <c r="G877" s="193"/>
    </row>
    <row r="878" ht="15.75" customHeight="1">
      <c r="G878" s="193"/>
    </row>
    <row r="879" ht="15.75" customHeight="1">
      <c r="G879" s="193"/>
    </row>
    <row r="880" ht="15.75" customHeight="1">
      <c r="G880" s="193"/>
    </row>
    <row r="881" ht="15.75" customHeight="1">
      <c r="G881" s="193"/>
    </row>
    <row r="882" ht="15.75" customHeight="1">
      <c r="G882" s="193"/>
    </row>
    <row r="883" ht="15.75" customHeight="1">
      <c r="G883" s="193"/>
    </row>
    <row r="884" ht="15.75" customHeight="1">
      <c r="G884" s="193"/>
    </row>
    <row r="885" ht="15.75" customHeight="1">
      <c r="G885" s="193"/>
    </row>
    <row r="886" ht="15.75" customHeight="1">
      <c r="G886" s="193"/>
    </row>
    <row r="887" ht="15.75" customHeight="1">
      <c r="G887" s="193"/>
    </row>
    <row r="888" ht="15.75" customHeight="1">
      <c r="G888" s="193"/>
    </row>
    <row r="889" ht="15.75" customHeight="1">
      <c r="G889" s="193"/>
    </row>
    <row r="890" ht="15.75" customHeight="1">
      <c r="G890" s="193"/>
    </row>
    <row r="891" ht="15.75" customHeight="1">
      <c r="G891" s="193"/>
    </row>
    <row r="892" ht="15.75" customHeight="1">
      <c r="G892" s="193"/>
    </row>
    <row r="893" ht="15.75" customHeight="1">
      <c r="G893" s="193"/>
    </row>
    <row r="894" ht="15.75" customHeight="1">
      <c r="G894" s="193"/>
    </row>
    <row r="895" ht="15.75" customHeight="1">
      <c r="G895" s="193"/>
    </row>
    <row r="896" ht="15.75" customHeight="1">
      <c r="G896" s="193"/>
    </row>
    <row r="897" ht="15.75" customHeight="1">
      <c r="G897" s="193"/>
    </row>
    <row r="898" ht="15.75" customHeight="1">
      <c r="G898" s="193"/>
    </row>
    <row r="899" ht="15.75" customHeight="1">
      <c r="G899" s="193"/>
    </row>
    <row r="900" ht="15.75" customHeight="1">
      <c r="G900" s="193"/>
    </row>
    <row r="901" ht="15.75" customHeight="1">
      <c r="G901" s="193"/>
    </row>
    <row r="902" ht="15.75" customHeight="1">
      <c r="G902" s="193"/>
    </row>
    <row r="903" ht="15.75" customHeight="1">
      <c r="G903" s="193"/>
    </row>
    <row r="904" ht="15.75" customHeight="1">
      <c r="G904" s="193"/>
    </row>
    <row r="905" ht="15.75" customHeight="1">
      <c r="G905" s="193"/>
    </row>
    <row r="906" ht="15.75" customHeight="1">
      <c r="G906" s="193"/>
    </row>
    <row r="907" ht="15.75" customHeight="1">
      <c r="G907" s="193"/>
    </row>
    <row r="908" ht="15.75" customHeight="1">
      <c r="G908" s="193"/>
    </row>
    <row r="909" ht="15.75" customHeight="1">
      <c r="G909" s="193"/>
    </row>
    <row r="910" ht="15.75" customHeight="1">
      <c r="G910" s="193"/>
    </row>
    <row r="911" ht="15.75" customHeight="1">
      <c r="G911" s="193"/>
    </row>
    <row r="912" ht="15.75" customHeight="1">
      <c r="G912" s="193"/>
    </row>
    <row r="913" ht="15.75" customHeight="1">
      <c r="G913" s="193"/>
    </row>
    <row r="914" ht="15.75" customHeight="1">
      <c r="G914" s="193"/>
    </row>
    <row r="915" ht="15.75" customHeight="1">
      <c r="G915" s="193"/>
    </row>
    <row r="916" ht="15.75" customHeight="1">
      <c r="G916" s="193"/>
    </row>
    <row r="917" ht="15.75" customHeight="1">
      <c r="G917" s="193"/>
    </row>
    <row r="918" ht="15.75" customHeight="1">
      <c r="G918" s="193"/>
    </row>
    <row r="919" ht="15.75" customHeight="1">
      <c r="G919" s="193"/>
    </row>
    <row r="920" ht="15.75" customHeight="1">
      <c r="G920" s="193"/>
    </row>
    <row r="921" ht="15.75" customHeight="1">
      <c r="G921" s="193"/>
    </row>
    <row r="922" ht="15.75" customHeight="1">
      <c r="G922" s="193"/>
    </row>
    <row r="923" ht="15.75" customHeight="1">
      <c r="G923" s="193"/>
    </row>
    <row r="924" ht="15.75" customHeight="1">
      <c r="G924" s="193"/>
    </row>
    <row r="925" ht="15.75" customHeight="1">
      <c r="G925" s="193"/>
    </row>
    <row r="926" ht="15.75" customHeight="1">
      <c r="G926" s="193"/>
    </row>
    <row r="927" ht="15.75" customHeight="1">
      <c r="G927" s="193"/>
    </row>
    <row r="928" ht="15.75" customHeight="1">
      <c r="G928" s="193"/>
    </row>
    <row r="929" ht="15.75" customHeight="1">
      <c r="G929" s="193"/>
    </row>
    <row r="930" ht="15.75" customHeight="1">
      <c r="G930" s="193"/>
    </row>
    <row r="931" ht="15.75" customHeight="1">
      <c r="G931" s="193"/>
    </row>
    <row r="932" ht="15.75" customHeight="1">
      <c r="G932" s="193"/>
    </row>
    <row r="933" ht="15.75" customHeight="1">
      <c r="G933" s="193"/>
    </row>
    <row r="934" ht="15.75" customHeight="1">
      <c r="G934" s="193"/>
    </row>
    <row r="935" ht="15.75" customHeight="1">
      <c r="G935" s="193"/>
    </row>
    <row r="936" ht="15.75" customHeight="1">
      <c r="G936" s="193"/>
    </row>
    <row r="937" ht="15.75" customHeight="1">
      <c r="G937" s="193"/>
    </row>
    <row r="938" ht="15.75" customHeight="1">
      <c r="G938" s="193"/>
    </row>
    <row r="939" ht="15.75" customHeight="1">
      <c r="G939" s="193"/>
    </row>
    <row r="940" ht="15.75" customHeight="1">
      <c r="G940" s="193"/>
    </row>
    <row r="941" ht="15.75" customHeight="1">
      <c r="G941" s="193"/>
    </row>
    <row r="942" ht="15.75" customHeight="1">
      <c r="G942" s="193"/>
    </row>
    <row r="943" ht="15.75" customHeight="1">
      <c r="G943" s="193"/>
    </row>
    <row r="944" ht="15.75" customHeight="1">
      <c r="G944" s="193"/>
    </row>
    <row r="945" ht="15.75" customHeight="1">
      <c r="G945" s="193"/>
    </row>
    <row r="946" ht="15.75" customHeight="1">
      <c r="G946" s="193"/>
    </row>
    <row r="947" ht="15.75" customHeight="1">
      <c r="G947" s="193"/>
    </row>
    <row r="948" ht="15.75" customHeight="1">
      <c r="G948" s="193"/>
    </row>
    <row r="949" ht="15.75" customHeight="1">
      <c r="G949" s="193"/>
    </row>
    <row r="950" ht="15.75" customHeight="1">
      <c r="G950" s="193"/>
    </row>
    <row r="951" ht="15.75" customHeight="1">
      <c r="G951" s="193"/>
    </row>
    <row r="952" ht="15.75" customHeight="1">
      <c r="G952" s="193"/>
    </row>
    <row r="953" ht="15.75" customHeight="1">
      <c r="G953" s="193"/>
    </row>
    <row r="954" ht="15.75" customHeight="1">
      <c r="G954" s="193"/>
    </row>
    <row r="955" ht="15.75" customHeight="1">
      <c r="G955" s="193"/>
    </row>
    <row r="956" ht="15.75" customHeight="1">
      <c r="G956" s="193"/>
    </row>
    <row r="957" ht="15.75" customHeight="1">
      <c r="G957" s="193"/>
    </row>
    <row r="958" ht="15.75" customHeight="1">
      <c r="G958" s="193"/>
    </row>
    <row r="959" ht="15.75" customHeight="1">
      <c r="G959" s="193"/>
    </row>
    <row r="960" ht="15.75" customHeight="1">
      <c r="G960" s="193"/>
    </row>
    <row r="961" ht="15.75" customHeight="1">
      <c r="G961" s="193"/>
    </row>
    <row r="962" ht="15.75" customHeight="1">
      <c r="G962" s="193"/>
    </row>
    <row r="963" ht="15.75" customHeight="1">
      <c r="G963" s="193"/>
    </row>
    <row r="964" ht="15.75" customHeight="1">
      <c r="G964" s="193"/>
    </row>
    <row r="965" ht="15.75" customHeight="1">
      <c r="G965" s="193"/>
    </row>
    <row r="966" ht="15.75" customHeight="1">
      <c r="G966" s="193"/>
    </row>
    <row r="967" ht="15.75" customHeight="1">
      <c r="G967" s="193"/>
    </row>
    <row r="968" ht="15.75" customHeight="1">
      <c r="G968" s="193"/>
    </row>
    <row r="969" ht="15.75" customHeight="1">
      <c r="G969" s="193"/>
    </row>
    <row r="970" ht="15.75" customHeight="1">
      <c r="G970" s="193"/>
    </row>
    <row r="971" ht="15.75" customHeight="1">
      <c r="G971" s="193"/>
    </row>
    <row r="972" ht="15.75" customHeight="1">
      <c r="G972" s="193"/>
    </row>
    <row r="973" ht="15.75" customHeight="1">
      <c r="G973" s="193"/>
    </row>
    <row r="974" ht="15.75" customHeight="1">
      <c r="G974" s="193"/>
    </row>
    <row r="975" ht="15.75" customHeight="1">
      <c r="G975" s="193"/>
    </row>
    <row r="976" ht="15.75" customHeight="1">
      <c r="G976" s="193"/>
    </row>
    <row r="977" ht="15.75" customHeight="1">
      <c r="G977" s="193"/>
    </row>
    <row r="978" ht="15.75" customHeight="1">
      <c r="G978" s="193"/>
    </row>
    <row r="979" ht="15.75" customHeight="1">
      <c r="G979" s="193"/>
    </row>
    <row r="980" ht="15.75" customHeight="1">
      <c r="G980" s="193"/>
    </row>
    <row r="981" ht="15.75" customHeight="1">
      <c r="G981" s="193"/>
    </row>
    <row r="982" ht="15.75" customHeight="1">
      <c r="G982" s="193"/>
    </row>
    <row r="983" ht="15.75" customHeight="1">
      <c r="G983" s="193"/>
    </row>
    <row r="984" ht="15.75" customHeight="1">
      <c r="G984" s="193"/>
    </row>
    <row r="985" ht="15.75" customHeight="1">
      <c r="G985" s="193"/>
    </row>
    <row r="986" ht="15.75" customHeight="1">
      <c r="G986" s="193"/>
    </row>
    <row r="987" ht="15.75" customHeight="1">
      <c r="G987" s="193"/>
    </row>
    <row r="988" ht="15.75" customHeight="1">
      <c r="G988" s="193"/>
    </row>
    <row r="989" ht="15.75" customHeight="1">
      <c r="G989" s="193"/>
    </row>
    <row r="990" ht="15.75" customHeight="1">
      <c r="G990" s="193"/>
    </row>
    <row r="991" ht="15.75" customHeight="1">
      <c r="G991" s="193"/>
    </row>
    <row r="992" ht="15.75" customHeight="1">
      <c r="G992" s="193"/>
    </row>
    <row r="993" ht="15.75" customHeight="1">
      <c r="G993" s="193"/>
    </row>
    <row r="994" ht="15.75" customHeight="1">
      <c r="G994" s="193"/>
    </row>
    <row r="995" ht="15.75" customHeight="1">
      <c r="G995" s="193"/>
    </row>
    <row r="996" ht="15.75" customHeight="1">
      <c r="G996" s="193"/>
    </row>
    <row r="997" ht="15.75" customHeight="1">
      <c r="G997" s="193"/>
    </row>
    <row r="998" ht="15.75" customHeight="1">
      <c r="G998" s="193"/>
    </row>
    <row r="999" ht="15.75" customHeight="1">
      <c r="G999" s="193"/>
    </row>
    <row r="1000" ht="15.75" customHeight="1">
      <c r="G1000" s="193"/>
    </row>
  </sheetData>
  <mergeCells count="1079">
    <mergeCell ref="J15:K16"/>
    <mergeCell ref="J17:K17"/>
    <mergeCell ref="D15:G16"/>
    <mergeCell ref="H15:H16"/>
    <mergeCell ref="L15:L16"/>
    <mergeCell ref="M15:M16"/>
    <mergeCell ref="N15:N16"/>
    <mergeCell ref="O15:O16"/>
    <mergeCell ref="D17:G17"/>
    <mergeCell ref="R18:S18"/>
    <mergeCell ref="R19:S19"/>
    <mergeCell ref="D18:G18"/>
    <mergeCell ref="J18:K18"/>
    <mergeCell ref="T18:U18"/>
    <mergeCell ref="X18:Y18"/>
    <mergeCell ref="Z18:AA18"/>
    <mergeCell ref="J19:K19"/>
    <mergeCell ref="T19:U19"/>
    <mergeCell ref="U6:V6"/>
    <mergeCell ref="W6:X6"/>
    <mergeCell ref="U7:V7"/>
    <mergeCell ref="W7:X7"/>
    <mergeCell ref="D2:E2"/>
    <mergeCell ref="D3:E4"/>
    <mergeCell ref="G3:L3"/>
    <mergeCell ref="N3:Q4"/>
    <mergeCell ref="S4:X4"/>
    <mergeCell ref="N5:Q5"/>
    <mergeCell ref="N6:O6"/>
    <mergeCell ref="J13:P14"/>
    <mergeCell ref="R13:V14"/>
    <mergeCell ref="X13:AA13"/>
    <mergeCell ref="X14:Y14"/>
    <mergeCell ref="Z14:AA14"/>
    <mergeCell ref="P6:Q6"/>
    <mergeCell ref="S6:T6"/>
    <mergeCell ref="N7:O7"/>
    <mergeCell ref="P7:Q7"/>
    <mergeCell ref="S7:T7"/>
    <mergeCell ref="O8:P8"/>
    <mergeCell ref="D13:H14"/>
    <mergeCell ref="P15:P16"/>
    <mergeCell ref="R15:S16"/>
    <mergeCell ref="T15:U16"/>
    <mergeCell ref="V15:V16"/>
    <mergeCell ref="X15:Y15"/>
    <mergeCell ref="Z15:AA15"/>
    <mergeCell ref="X16:Y16"/>
    <mergeCell ref="Z16:AA16"/>
    <mergeCell ref="R17:S17"/>
    <mergeCell ref="T17:U17"/>
    <mergeCell ref="X17:Y17"/>
    <mergeCell ref="Z17:AA17"/>
    <mergeCell ref="R21:S21"/>
    <mergeCell ref="T21:U21"/>
    <mergeCell ref="J21:K21"/>
    <mergeCell ref="J22:K22"/>
    <mergeCell ref="J24:K24"/>
    <mergeCell ref="J25:K25"/>
    <mergeCell ref="J30:K30"/>
    <mergeCell ref="D19:G19"/>
    <mergeCell ref="D20:G20"/>
    <mergeCell ref="J20:K20"/>
    <mergeCell ref="R20:S20"/>
    <mergeCell ref="T20:U20"/>
    <mergeCell ref="D21:G21"/>
    <mergeCell ref="D22:G22"/>
    <mergeCell ref="R25:S25"/>
    <mergeCell ref="R26:S26"/>
    <mergeCell ref="X26:AA26"/>
    <mergeCell ref="R22:S22"/>
    <mergeCell ref="T22:U22"/>
    <mergeCell ref="R23:S23"/>
    <mergeCell ref="T23:U23"/>
    <mergeCell ref="R24:S24"/>
    <mergeCell ref="T24:U24"/>
    <mergeCell ref="T25:U25"/>
    <mergeCell ref="T26:U26"/>
    <mergeCell ref="R27:S27"/>
    <mergeCell ref="T27:U27"/>
    <mergeCell ref="X27:Y27"/>
    <mergeCell ref="R28:S28"/>
    <mergeCell ref="T28:U28"/>
    <mergeCell ref="X28:Y28"/>
    <mergeCell ref="D28:F29"/>
    <mergeCell ref="D30:F30"/>
    <mergeCell ref="R32:S32"/>
    <mergeCell ref="T32:U32"/>
    <mergeCell ref="X32:Y32"/>
    <mergeCell ref="K67:L67"/>
    <mergeCell ref="M67:N67"/>
    <mergeCell ref="O67:P67"/>
    <mergeCell ref="D67:I67"/>
    <mergeCell ref="D68:I68"/>
    <mergeCell ref="K68:L68"/>
    <mergeCell ref="M68:N68"/>
    <mergeCell ref="O68:P68"/>
    <mergeCell ref="D69:I69"/>
    <mergeCell ref="D70:I70"/>
    <mergeCell ref="X75:AA75"/>
    <mergeCell ref="X76:AA76"/>
    <mergeCell ref="X77:AA77"/>
    <mergeCell ref="X78:AA78"/>
    <mergeCell ref="X79:AA79"/>
    <mergeCell ref="X80:AA80"/>
    <mergeCell ref="X81:AA81"/>
    <mergeCell ref="X89:AA89"/>
    <mergeCell ref="X90:AA90"/>
    <mergeCell ref="X91:AA91"/>
    <mergeCell ref="X92:AA92"/>
    <mergeCell ref="X93:AA93"/>
    <mergeCell ref="X94:AA94"/>
    <mergeCell ref="X95:AA95"/>
    <mergeCell ref="X82:AA82"/>
    <mergeCell ref="X83:AA83"/>
    <mergeCell ref="X84:AA84"/>
    <mergeCell ref="X85:AA85"/>
    <mergeCell ref="X86:AA86"/>
    <mergeCell ref="X87:AA87"/>
    <mergeCell ref="X88:AA88"/>
    <mergeCell ref="Q112:V112"/>
    <mergeCell ref="Q113:V113"/>
    <mergeCell ref="Q114:V114"/>
    <mergeCell ref="Q115:V115"/>
    <mergeCell ref="Q116:V116"/>
    <mergeCell ref="Q117:V117"/>
    <mergeCell ref="Q118:V118"/>
    <mergeCell ref="Q119:V119"/>
    <mergeCell ref="Q120:V120"/>
    <mergeCell ref="Q121:V121"/>
    <mergeCell ref="Q122:V122"/>
    <mergeCell ref="Q123:V123"/>
    <mergeCell ref="Q124:V124"/>
    <mergeCell ref="Q125:V125"/>
    <mergeCell ref="Q126:V126"/>
    <mergeCell ref="Q127:V127"/>
    <mergeCell ref="Q128:V128"/>
    <mergeCell ref="Q129:V129"/>
    <mergeCell ref="Q130:V130"/>
    <mergeCell ref="Q131:V131"/>
    <mergeCell ref="Q132:V132"/>
    <mergeCell ref="Q133:V133"/>
    <mergeCell ref="Q134:V134"/>
    <mergeCell ref="Q135:V135"/>
    <mergeCell ref="Q136:V136"/>
    <mergeCell ref="Q137:V137"/>
    <mergeCell ref="Q138:V138"/>
    <mergeCell ref="Q139:V139"/>
    <mergeCell ref="Q140:V140"/>
    <mergeCell ref="Q141:V141"/>
    <mergeCell ref="Q142:V142"/>
    <mergeCell ref="Q143:V143"/>
    <mergeCell ref="Q144:V144"/>
    <mergeCell ref="Q145:V145"/>
    <mergeCell ref="Q146:V146"/>
    <mergeCell ref="Q154:V154"/>
    <mergeCell ref="Q155:V155"/>
    <mergeCell ref="Q156:V156"/>
    <mergeCell ref="Q147:V147"/>
    <mergeCell ref="Q148:V148"/>
    <mergeCell ref="Q149:V149"/>
    <mergeCell ref="Q150:V150"/>
    <mergeCell ref="Q151:V151"/>
    <mergeCell ref="Q152:V152"/>
    <mergeCell ref="Q153:V153"/>
    <mergeCell ref="T45:U45"/>
    <mergeCell ref="Q47:V47"/>
    <mergeCell ref="Q53:R53"/>
    <mergeCell ref="Q54:R54"/>
    <mergeCell ref="Q67:V67"/>
    <mergeCell ref="Q68:V68"/>
    <mergeCell ref="Q69:V69"/>
    <mergeCell ref="Q70:V70"/>
    <mergeCell ref="Q71:V71"/>
    <mergeCell ref="Q72:V72"/>
    <mergeCell ref="Q73:V73"/>
    <mergeCell ref="Q74:V74"/>
    <mergeCell ref="Q75:V75"/>
    <mergeCell ref="Q76:V76"/>
    <mergeCell ref="Q77:V77"/>
    <mergeCell ref="Q78:V78"/>
    <mergeCell ref="Q79:V79"/>
    <mergeCell ref="Q80:V80"/>
    <mergeCell ref="Q81:V81"/>
    <mergeCell ref="Q82:V82"/>
    <mergeCell ref="Q83:V83"/>
    <mergeCell ref="Q84:V84"/>
    <mergeCell ref="Q85:V85"/>
    <mergeCell ref="Q86:V86"/>
    <mergeCell ref="Q87:V87"/>
    <mergeCell ref="Q88:V88"/>
    <mergeCell ref="Q89:V89"/>
    <mergeCell ref="Q90:V90"/>
    <mergeCell ref="Q91:V91"/>
    <mergeCell ref="Q92:V92"/>
    <mergeCell ref="Q93:V93"/>
    <mergeCell ref="Q94:V94"/>
    <mergeCell ref="Q95:V95"/>
    <mergeCell ref="Q96:V96"/>
    <mergeCell ref="Q97:V97"/>
    <mergeCell ref="Q98:V98"/>
    <mergeCell ref="Q99:V99"/>
    <mergeCell ref="Q100:V100"/>
    <mergeCell ref="Q101:V101"/>
    <mergeCell ref="Q102:V102"/>
    <mergeCell ref="Q103:V103"/>
    <mergeCell ref="Q104:V104"/>
    <mergeCell ref="Q105:V105"/>
    <mergeCell ref="Q106:V106"/>
    <mergeCell ref="Q107:V107"/>
    <mergeCell ref="Q108:V108"/>
    <mergeCell ref="Q109:V109"/>
    <mergeCell ref="Q110:V110"/>
    <mergeCell ref="Q111:V111"/>
    <mergeCell ref="D124:I124"/>
    <mergeCell ref="K124:L124"/>
    <mergeCell ref="M124:N124"/>
    <mergeCell ref="O124:P124"/>
    <mergeCell ref="K125:L125"/>
    <mergeCell ref="M125:N125"/>
    <mergeCell ref="O125:P125"/>
    <mergeCell ref="D125:I125"/>
    <mergeCell ref="D126:I126"/>
    <mergeCell ref="K126:L126"/>
    <mergeCell ref="M126:N126"/>
    <mergeCell ref="O126:P126"/>
    <mergeCell ref="D127:I127"/>
    <mergeCell ref="D128:I128"/>
    <mergeCell ref="D119:I119"/>
    <mergeCell ref="K119:L119"/>
    <mergeCell ref="M119:N119"/>
    <mergeCell ref="O119:P119"/>
    <mergeCell ref="K120:L120"/>
    <mergeCell ref="M120:N120"/>
    <mergeCell ref="O120:P120"/>
    <mergeCell ref="K122:L122"/>
    <mergeCell ref="K123:L123"/>
    <mergeCell ref="M123:N123"/>
    <mergeCell ref="O123:P123"/>
    <mergeCell ref="D120:I120"/>
    <mergeCell ref="D121:I121"/>
    <mergeCell ref="K121:L121"/>
    <mergeCell ref="M121:N121"/>
    <mergeCell ref="O121:P121"/>
    <mergeCell ref="D122:I122"/>
    <mergeCell ref="D123:I123"/>
    <mergeCell ref="M127:N127"/>
    <mergeCell ref="O127:P127"/>
    <mergeCell ref="K127:L127"/>
    <mergeCell ref="K128:L128"/>
    <mergeCell ref="M132:N132"/>
    <mergeCell ref="O132:P132"/>
    <mergeCell ref="D134:I134"/>
    <mergeCell ref="K134:L134"/>
    <mergeCell ref="M134:N134"/>
    <mergeCell ref="O134:P134"/>
    <mergeCell ref="K135:L135"/>
    <mergeCell ref="M135:N135"/>
    <mergeCell ref="O135:P135"/>
    <mergeCell ref="D135:I135"/>
    <mergeCell ref="D136:I136"/>
    <mergeCell ref="K136:L136"/>
    <mergeCell ref="M136:N136"/>
    <mergeCell ref="O136:P136"/>
    <mergeCell ref="D137:I137"/>
    <mergeCell ref="D138:I138"/>
    <mergeCell ref="D139:I139"/>
    <mergeCell ref="K139:L139"/>
    <mergeCell ref="M139:N139"/>
    <mergeCell ref="O139:P139"/>
    <mergeCell ref="K140:L140"/>
    <mergeCell ref="M140:N140"/>
    <mergeCell ref="O140:P140"/>
    <mergeCell ref="D140:I140"/>
    <mergeCell ref="D141:I141"/>
    <mergeCell ref="K141:L141"/>
    <mergeCell ref="M141:N141"/>
    <mergeCell ref="O141:P141"/>
    <mergeCell ref="D142:I142"/>
    <mergeCell ref="K142:L142"/>
    <mergeCell ref="K144:L144"/>
    <mergeCell ref="M144:N144"/>
    <mergeCell ref="M142:N142"/>
    <mergeCell ref="O142:P142"/>
    <mergeCell ref="D143:I143"/>
    <mergeCell ref="K143:L143"/>
    <mergeCell ref="M143:N143"/>
    <mergeCell ref="O143:P143"/>
    <mergeCell ref="O144:P144"/>
    <mergeCell ref="K132:L132"/>
    <mergeCell ref="K133:L133"/>
    <mergeCell ref="M133:N133"/>
    <mergeCell ref="O133:P133"/>
    <mergeCell ref="D130:I130"/>
    <mergeCell ref="D131:I131"/>
    <mergeCell ref="K131:L131"/>
    <mergeCell ref="M131:N131"/>
    <mergeCell ref="O131:P131"/>
    <mergeCell ref="D132:I132"/>
    <mergeCell ref="D133:I133"/>
    <mergeCell ref="M137:N137"/>
    <mergeCell ref="O137:P137"/>
    <mergeCell ref="K137:L137"/>
    <mergeCell ref="K138:L138"/>
    <mergeCell ref="M138:N138"/>
    <mergeCell ref="O138:P138"/>
    <mergeCell ref="M146:N146"/>
    <mergeCell ref="O146:P146"/>
    <mergeCell ref="D153:I153"/>
    <mergeCell ref="K153:L153"/>
    <mergeCell ref="M153:N153"/>
    <mergeCell ref="O153:P153"/>
    <mergeCell ref="K154:L154"/>
    <mergeCell ref="M154:N154"/>
    <mergeCell ref="O154:P154"/>
    <mergeCell ref="D154:I154"/>
    <mergeCell ref="D155:I155"/>
    <mergeCell ref="K155:L155"/>
    <mergeCell ref="M155:N155"/>
    <mergeCell ref="O155:P155"/>
    <mergeCell ref="D156:I156"/>
    <mergeCell ref="K156:L156"/>
    <mergeCell ref="K162:L162"/>
    <mergeCell ref="K163:L163"/>
    <mergeCell ref="M163:N163"/>
    <mergeCell ref="O163:P163"/>
    <mergeCell ref="D160:I160"/>
    <mergeCell ref="D161:I161"/>
    <mergeCell ref="K161:L161"/>
    <mergeCell ref="M161:N161"/>
    <mergeCell ref="O161:P161"/>
    <mergeCell ref="D162:I162"/>
    <mergeCell ref="D163:I163"/>
    <mergeCell ref="M167:N167"/>
    <mergeCell ref="O167:P167"/>
    <mergeCell ref="K167:L167"/>
    <mergeCell ref="K168:L168"/>
    <mergeCell ref="M168:N168"/>
    <mergeCell ref="O168:P168"/>
    <mergeCell ref="M176:N176"/>
    <mergeCell ref="O176:P176"/>
    <mergeCell ref="Q199:V199"/>
    <mergeCell ref="Q200:V200"/>
    <mergeCell ref="Q201:V201"/>
    <mergeCell ref="Q202:V202"/>
    <mergeCell ref="Q203:V203"/>
    <mergeCell ref="Q204:V204"/>
    <mergeCell ref="Q205:V205"/>
    <mergeCell ref="Q206:V206"/>
    <mergeCell ref="Q207:V207"/>
    <mergeCell ref="Q208:V208"/>
    <mergeCell ref="Q209:V209"/>
    <mergeCell ref="Q210:V210"/>
    <mergeCell ref="Q211:V211"/>
    <mergeCell ref="Q212:V212"/>
    <mergeCell ref="Q213:V213"/>
    <mergeCell ref="Q214:V214"/>
    <mergeCell ref="Q215:V215"/>
    <mergeCell ref="Q216:V216"/>
    <mergeCell ref="Q217:V217"/>
    <mergeCell ref="Q218:V218"/>
    <mergeCell ref="Q219:V219"/>
    <mergeCell ref="Q227:V227"/>
    <mergeCell ref="Q228:V228"/>
    <mergeCell ref="Q229:V229"/>
    <mergeCell ref="Q230:V230"/>
    <mergeCell ref="Q231:V231"/>
    <mergeCell ref="Q220:V220"/>
    <mergeCell ref="Q221:V221"/>
    <mergeCell ref="Q222:V222"/>
    <mergeCell ref="Q223:V223"/>
    <mergeCell ref="Q224:V224"/>
    <mergeCell ref="Q225:V225"/>
    <mergeCell ref="Q226:V226"/>
    <mergeCell ref="M156:N156"/>
    <mergeCell ref="O156:P156"/>
    <mergeCell ref="D157:I157"/>
    <mergeCell ref="M157:N157"/>
    <mergeCell ref="O157:P157"/>
    <mergeCell ref="Q157:V157"/>
    <mergeCell ref="D158:I158"/>
    <mergeCell ref="Q158:V158"/>
    <mergeCell ref="M158:N158"/>
    <mergeCell ref="O158:P158"/>
    <mergeCell ref="Q159:V159"/>
    <mergeCell ref="Q160:V160"/>
    <mergeCell ref="Q161:V161"/>
    <mergeCell ref="Q162:V162"/>
    <mergeCell ref="Q163:V163"/>
    <mergeCell ref="Q164:V164"/>
    <mergeCell ref="Q165:V165"/>
    <mergeCell ref="Q166:V166"/>
    <mergeCell ref="Q167:V167"/>
    <mergeCell ref="Q168:V168"/>
    <mergeCell ref="Q169:V169"/>
    <mergeCell ref="Q170:V170"/>
    <mergeCell ref="Q171:V171"/>
    <mergeCell ref="Q172:V172"/>
    <mergeCell ref="Q173:V173"/>
    <mergeCell ref="Q174:V174"/>
    <mergeCell ref="Q175:V175"/>
    <mergeCell ref="Q176:V176"/>
    <mergeCell ref="Q177:V177"/>
    <mergeCell ref="Q178:V178"/>
    <mergeCell ref="Q179:V179"/>
    <mergeCell ref="Q180:V180"/>
    <mergeCell ref="Q181:V181"/>
    <mergeCell ref="Q182:V182"/>
    <mergeCell ref="Q183:V183"/>
    <mergeCell ref="Q184:V184"/>
    <mergeCell ref="Q185:V185"/>
    <mergeCell ref="Q186:V186"/>
    <mergeCell ref="Q187:V187"/>
    <mergeCell ref="Q188:V188"/>
    <mergeCell ref="Q189:V189"/>
    <mergeCell ref="Q190:V190"/>
    <mergeCell ref="Q191:V191"/>
    <mergeCell ref="Q192:V192"/>
    <mergeCell ref="Q193:V193"/>
    <mergeCell ref="Q194:V194"/>
    <mergeCell ref="Q195:V195"/>
    <mergeCell ref="Q196:V196"/>
    <mergeCell ref="Q197:V197"/>
    <mergeCell ref="Q198:V198"/>
    <mergeCell ref="D148:I148"/>
    <mergeCell ref="K148:L148"/>
    <mergeCell ref="M148:N148"/>
    <mergeCell ref="O148:P148"/>
    <mergeCell ref="K149:L149"/>
    <mergeCell ref="M149:N149"/>
    <mergeCell ref="O149:P149"/>
    <mergeCell ref="D149:I149"/>
    <mergeCell ref="D150:I150"/>
    <mergeCell ref="K150:L150"/>
    <mergeCell ref="M150:N150"/>
    <mergeCell ref="O150:P150"/>
    <mergeCell ref="D151:I151"/>
    <mergeCell ref="D152:I152"/>
    <mergeCell ref="K160:L160"/>
    <mergeCell ref="M160:N160"/>
    <mergeCell ref="K157:L157"/>
    <mergeCell ref="K158:L158"/>
    <mergeCell ref="D159:I159"/>
    <mergeCell ref="K159:L159"/>
    <mergeCell ref="M159:N159"/>
    <mergeCell ref="O159:P159"/>
    <mergeCell ref="O160:P160"/>
    <mergeCell ref="K146:L146"/>
    <mergeCell ref="K147:L147"/>
    <mergeCell ref="M147:N147"/>
    <mergeCell ref="O147:P147"/>
    <mergeCell ref="D144:I144"/>
    <mergeCell ref="D145:I145"/>
    <mergeCell ref="K145:L145"/>
    <mergeCell ref="M145:N145"/>
    <mergeCell ref="O145:P145"/>
    <mergeCell ref="D146:I146"/>
    <mergeCell ref="D147:I147"/>
    <mergeCell ref="M151:N151"/>
    <mergeCell ref="O151:P151"/>
    <mergeCell ref="K151:L151"/>
    <mergeCell ref="K152:L152"/>
    <mergeCell ref="M152:N152"/>
    <mergeCell ref="O152:P152"/>
    <mergeCell ref="M162:N162"/>
    <mergeCell ref="O162:P162"/>
    <mergeCell ref="D164:I164"/>
    <mergeCell ref="K164:L164"/>
    <mergeCell ref="M164:N164"/>
    <mergeCell ref="O164:P164"/>
    <mergeCell ref="K165:L165"/>
    <mergeCell ref="M165:N165"/>
    <mergeCell ref="O165:P165"/>
    <mergeCell ref="D165:I165"/>
    <mergeCell ref="D166:I166"/>
    <mergeCell ref="K166:L166"/>
    <mergeCell ref="M166:N166"/>
    <mergeCell ref="O166:P166"/>
    <mergeCell ref="D167:I167"/>
    <mergeCell ref="D168:I168"/>
    <mergeCell ref="D169:I169"/>
    <mergeCell ref="K169:L169"/>
    <mergeCell ref="M169:N169"/>
    <mergeCell ref="O169:P169"/>
    <mergeCell ref="K170:L170"/>
    <mergeCell ref="M170:N170"/>
    <mergeCell ref="O170:P170"/>
    <mergeCell ref="D170:I170"/>
    <mergeCell ref="D171:I171"/>
    <mergeCell ref="K171:L171"/>
    <mergeCell ref="M171:N171"/>
    <mergeCell ref="O171:P171"/>
    <mergeCell ref="D172:I172"/>
    <mergeCell ref="K172:L172"/>
    <mergeCell ref="K174:L174"/>
    <mergeCell ref="M174:N174"/>
    <mergeCell ref="M172:N172"/>
    <mergeCell ref="O172:P172"/>
    <mergeCell ref="D173:I173"/>
    <mergeCell ref="K173:L173"/>
    <mergeCell ref="M173:N173"/>
    <mergeCell ref="O173:P173"/>
    <mergeCell ref="O174:P174"/>
    <mergeCell ref="K194:L194"/>
    <mergeCell ref="M194:N194"/>
    <mergeCell ref="M192:N192"/>
    <mergeCell ref="O192:P192"/>
    <mergeCell ref="D193:I193"/>
    <mergeCell ref="K193:L193"/>
    <mergeCell ref="M193:N193"/>
    <mergeCell ref="O193:P193"/>
    <mergeCell ref="O194:P194"/>
    <mergeCell ref="D212:I212"/>
    <mergeCell ref="K212:L212"/>
    <mergeCell ref="M212:N212"/>
    <mergeCell ref="O212:P212"/>
    <mergeCell ref="K213:L213"/>
    <mergeCell ref="M213:N213"/>
    <mergeCell ref="O213:P213"/>
    <mergeCell ref="D213:I213"/>
    <mergeCell ref="D214:I214"/>
    <mergeCell ref="K214:L214"/>
    <mergeCell ref="M214:N214"/>
    <mergeCell ref="O214:P214"/>
    <mergeCell ref="D215:I215"/>
    <mergeCell ref="D216:I216"/>
    <mergeCell ref="K210:L210"/>
    <mergeCell ref="K211:L211"/>
    <mergeCell ref="M211:N211"/>
    <mergeCell ref="O211:P211"/>
    <mergeCell ref="D208:I208"/>
    <mergeCell ref="D209:I209"/>
    <mergeCell ref="K209:L209"/>
    <mergeCell ref="M209:N209"/>
    <mergeCell ref="O209:P209"/>
    <mergeCell ref="D210:I210"/>
    <mergeCell ref="D211:I211"/>
    <mergeCell ref="M215:N215"/>
    <mergeCell ref="O215:P215"/>
    <mergeCell ref="K215:L215"/>
    <mergeCell ref="K216:L216"/>
    <mergeCell ref="M216:N216"/>
    <mergeCell ref="O216:P216"/>
    <mergeCell ref="M220:N220"/>
    <mergeCell ref="O220:P220"/>
    <mergeCell ref="D222:I222"/>
    <mergeCell ref="K222:L222"/>
    <mergeCell ref="M222:N222"/>
    <mergeCell ref="O222:P222"/>
    <mergeCell ref="K223:L223"/>
    <mergeCell ref="M223:N223"/>
    <mergeCell ref="O223:P223"/>
    <mergeCell ref="D223:I223"/>
    <mergeCell ref="D224:I224"/>
    <mergeCell ref="K224:L224"/>
    <mergeCell ref="M224:N224"/>
    <mergeCell ref="O224:P224"/>
    <mergeCell ref="D225:I225"/>
    <mergeCell ref="D226:I226"/>
    <mergeCell ref="K230:L230"/>
    <mergeCell ref="K231:L231"/>
    <mergeCell ref="M231:N231"/>
    <mergeCell ref="O231:P231"/>
    <mergeCell ref="D228:I228"/>
    <mergeCell ref="D229:I229"/>
    <mergeCell ref="K229:L229"/>
    <mergeCell ref="M229:N229"/>
    <mergeCell ref="O229:P229"/>
    <mergeCell ref="D230:I230"/>
    <mergeCell ref="D231:I231"/>
    <mergeCell ref="D217:I217"/>
    <mergeCell ref="K217:L217"/>
    <mergeCell ref="M217:N217"/>
    <mergeCell ref="O217:P217"/>
    <mergeCell ref="K218:L218"/>
    <mergeCell ref="M218:N218"/>
    <mergeCell ref="O218:P218"/>
    <mergeCell ref="K220:L220"/>
    <mergeCell ref="K221:L221"/>
    <mergeCell ref="M221:N221"/>
    <mergeCell ref="O221:P221"/>
    <mergeCell ref="D218:I218"/>
    <mergeCell ref="D219:I219"/>
    <mergeCell ref="K219:L219"/>
    <mergeCell ref="M219:N219"/>
    <mergeCell ref="O219:P219"/>
    <mergeCell ref="D220:I220"/>
    <mergeCell ref="D221:I221"/>
    <mergeCell ref="M225:N225"/>
    <mergeCell ref="O225:P225"/>
    <mergeCell ref="K225:L225"/>
    <mergeCell ref="K226:L226"/>
    <mergeCell ref="M230:N230"/>
    <mergeCell ref="O230:P230"/>
    <mergeCell ref="D188:I188"/>
    <mergeCell ref="K188:L188"/>
    <mergeCell ref="M188:N188"/>
    <mergeCell ref="O188:P188"/>
    <mergeCell ref="K189:L189"/>
    <mergeCell ref="M189:N189"/>
    <mergeCell ref="O189:P189"/>
    <mergeCell ref="D189:I189"/>
    <mergeCell ref="D190:I190"/>
    <mergeCell ref="K190:L190"/>
    <mergeCell ref="M190:N190"/>
    <mergeCell ref="O190:P190"/>
    <mergeCell ref="D191:I191"/>
    <mergeCell ref="D192:I192"/>
    <mergeCell ref="D183:I183"/>
    <mergeCell ref="K183:L183"/>
    <mergeCell ref="M183:N183"/>
    <mergeCell ref="O183:P183"/>
    <mergeCell ref="K184:L184"/>
    <mergeCell ref="M184:N184"/>
    <mergeCell ref="O184:P184"/>
    <mergeCell ref="K186:L186"/>
    <mergeCell ref="K187:L187"/>
    <mergeCell ref="M187:N187"/>
    <mergeCell ref="O187:P187"/>
    <mergeCell ref="D184:I184"/>
    <mergeCell ref="D185:I185"/>
    <mergeCell ref="K185:L185"/>
    <mergeCell ref="M185:N185"/>
    <mergeCell ref="O185:P185"/>
    <mergeCell ref="D186:I186"/>
    <mergeCell ref="D187:I187"/>
    <mergeCell ref="M191:N191"/>
    <mergeCell ref="O191:P191"/>
    <mergeCell ref="K191:L191"/>
    <mergeCell ref="K192:L192"/>
    <mergeCell ref="M196:N196"/>
    <mergeCell ref="O196:P196"/>
    <mergeCell ref="D198:I198"/>
    <mergeCell ref="K198:L198"/>
    <mergeCell ref="M198:N198"/>
    <mergeCell ref="O198:P198"/>
    <mergeCell ref="K199:L199"/>
    <mergeCell ref="M199:N199"/>
    <mergeCell ref="O199:P199"/>
    <mergeCell ref="D199:I199"/>
    <mergeCell ref="D200:I200"/>
    <mergeCell ref="K200:L200"/>
    <mergeCell ref="M200:N200"/>
    <mergeCell ref="O200:P200"/>
    <mergeCell ref="D201:I201"/>
    <mergeCell ref="D202:I202"/>
    <mergeCell ref="D203:I203"/>
    <mergeCell ref="K203:L203"/>
    <mergeCell ref="M203:N203"/>
    <mergeCell ref="O203:P203"/>
    <mergeCell ref="K204:L204"/>
    <mergeCell ref="M204:N204"/>
    <mergeCell ref="O204:P204"/>
    <mergeCell ref="D204:I204"/>
    <mergeCell ref="D205:I205"/>
    <mergeCell ref="K205:L205"/>
    <mergeCell ref="M205:N205"/>
    <mergeCell ref="O205:P205"/>
    <mergeCell ref="D206:I206"/>
    <mergeCell ref="K206:L206"/>
    <mergeCell ref="K208:L208"/>
    <mergeCell ref="M208:N208"/>
    <mergeCell ref="M206:N206"/>
    <mergeCell ref="O206:P206"/>
    <mergeCell ref="D207:I207"/>
    <mergeCell ref="K207:L207"/>
    <mergeCell ref="M207:N207"/>
    <mergeCell ref="O207:P207"/>
    <mergeCell ref="O208:P208"/>
    <mergeCell ref="K196:L196"/>
    <mergeCell ref="K197:L197"/>
    <mergeCell ref="M197:N197"/>
    <mergeCell ref="O197:P197"/>
    <mergeCell ref="D194:I194"/>
    <mergeCell ref="D195:I195"/>
    <mergeCell ref="K195:L195"/>
    <mergeCell ref="M195:N195"/>
    <mergeCell ref="O195:P195"/>
    <mergeCell ref="D196:I196"/>
    <mergeCell ref="D197:I197"/>
    <mergeCell ref="M201:N201"/>
    <mergeCell ref="O201:P201"/>
    <mergeCell ref="K201:L201"/>
    <mergeCell ref="K202:L202"/>
    <mergeCell ref="M202:N202"/>
    <mergeCell ref="O202:P202"/>
    <mergeCell ref="M210:N210"/>
    <mergeCell ref="O210:P210"/>
    <mergeCell ref="K228:L228"/>
    <mergeCell ref="M228:N228"/>
    <mergeCell ref="M226:N226"/>
    <mergeCell ref="O226:P226"/>
    <mergeCell ref="D227:I227"/>
    <mergeCell ref="K227:L227"/>
    <mergeCell ref="M227:N227"/>
    <mergeCell ref="O227:P227"/>
    <mergeCell ref="O228:P228"/>
    <mergeCell ref="K63:L63"/>
    <mergeCell ref="M63:N63"/>
    <mergeCell ref="Q63:V63"/>
    <mergeCell ref="D63:I63"/>
    <mergeCell ref="D64:I64"/>
    <mergeCell ref="K64:L64"/>
    <mergeCell ref="M64:N64"/>
    <mergeCell ref="O64:P64"/>
    <mergeCell ref="Q64:V64"/>
    <mergeCell ref="D65:I65"/>
    <mergeCell ref="D43:H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G54:H54"/>
    <mergeCell ref="D55:F55"/>
    <mergeCell ref="G55:H55"/>
    <mergeCell ref="O61:P61"/>
    <mergeCell ref="Q61:V61"/>
    <mergeCell ref="Q62:V62"/>
    <mergeCell ref="D58:V59"/>
    <mergeCell ref="D60:I60"/>
    <mergeCell ref="K60:L60"/>
    <mergeCell ref="M60:N60"/>
    <mergeCell ref="O60:P60"/>
    <mergeCell ref="Q60:V60"/>
    <mergeCell ref="D61:I61"/>
    <mergeCell ref="K61:L61"/>
    <mergeCell ref="M61:N61"/>
    <mergeCell ref="D62:I62"/>
    <mergeCell ref="K62:L62"/>
    <mergeCell ref="M62:N62"/>
    <mergeCell ref="O62:P62"/>
    <mergeCell ref="O63:P63"/>
    <mergeCell ref="K65:L65"/>
    <mergeCell ref="M65:N65"/>
    <mergeCell ref="D66:I66"/>
    <mergeCell ref="K66:L66"/>
    <mergeCell ref="M66:N66"/>
    <mergeCell ref="O66:P66"/>
    <mergeCell ref="O65:P65"/>
    <mergeCell ref="Q65:V65"/>
    <mergeCell ref="Q66:V66"/>
    <mergeCell ref="Z44:AA45"/>
    <mergeCell ref="X63:AA64"/>
    <mergeCell ref="X66:AA67"/>
    <mergeCell ref="X39:AA39"/>
    <mergeCell ref="X40:AA40"/>
    <mergeCell ref="X41:Y41"/>
    <mergeCell ref="Z41:AA41"/>
    <mergeCell ref="X42:Y43"/>
    <mergeCell ref="Z42:AA43"/>
    <mergeCell ref="X44:Y45"/>
    <mergeCell ref="X30:Y30"/>
    <mergeCell ref="X31:Y31"/>
    <mergeCell ref="R29:S29"/>
    <mergeCell ref="T29:U29"/>
    <mergeCell ref="X29:Y29"/>
    <mergeCell ref="R30:S30"/>
    <mergeCell ref="T30:U30"/>
    <mergeCell ref="R31:S31"/>
    <mergeCell ref="T31:U31"/>
    <mergeCell ref="R33:S33"/>
    <mergeCell ref="T33:U33"/>
    <mergeCell ref="X33:Y33"/>
    <mergeCell ref="R34:S34"/>
    <mergeCell ref="T34:U34"/>
    <mergeCell ref="R35:S35"/>
    <mergeCell ref="T35:U35"/>
    <mergeCell ref="R36:S36"/>
    <mergeCell ref="T36:U36"/>
    <mergeCell ref="X36:AA37"/>
    <mergeCell ref="R37:S37"/>
    <mergeCell ref="T37:U37"/>
    <mergeCell ref="T38:U38"/>
    <mergeCell ref="X38:AA38"/>
    <mergeCell ref="R38:S38"/>
    <mergeCell ref="R39:S39"/>
    <mergeCell ref="T39:U39"/>
    <mergeCell ref="R40:S40"/>
    <mergeCell ref="T40:U40"/>
    <mergeCell ref="R41:S41"/>
    <mergeCell ref="T41:U41"/>
    <mergeCell ref="R42:S42"/>
    <mergeCell ref="T42:U42"/>
    <mergeCell ref="R43:S43"/>
    <mergeCell ref="T43:U43"/>
    <mergeCell ref="R44:S44"/>
    <mergeCell ref="T44:U44"/>
    <mergeCell ref="R45:S45"/>
    <mergeCell ref="X68:AA68"/>
    <mergeCell ref="X69:AA69"/>
    <mergeCell ref="X70:AA70"/>
    <mergeCell ref="X71:AA71"/>
    <mergeCell ref="X72:AA72"/>
    <mergeCell ref="X73:AA73"/>
    <mergeCell ref="X74:AA74"/>
    <mergeCell ref="D32:F32"/>
    <mergeCell ref="J32:K32"/>
    <mergeCell ref="D33:F33"/>
    <mergeCell ref="J33:K33"/>
    <mergeCell ref="D34:F34"/>
    <mergeCell ref="J34:K34"/>
    <mergeCell ref="J35:K35"/>
    <mergeCell ref="D35:F35"/>
    <mergeCell ref="D36:F36"/>
    <mergeCell ref="D37:F37"/>
    <mergeCell ref="D38:F38"/>
    <mergeCell ref="D39:E40"/>
    <mergeCell ref="G39:H39"/>
    <mergeCell ref="G40:H40"/>
    <mergeCell ref="M69:N69"/>
    <mergeCell ref="O69:P69"/>
    <mergeCell ref="K69:L69"/>
    <mergeCell ref="K70:L70"/>
    <mergeCell ref="M70:N70"/>
    <mergeCell ref="O70:P70"/>
    <mergeCell ref="K71:L71"/>
    <mergeCell ref="M71:N71"/>
    <mergeCell ref="O71:P71"/>
    <mergeCell ref="M74:N74"/>
    <mergeCell ref="O74:P74"/>
    <mergeCell ref="K72:L72"/>
    <mergeCell ref="M72:N72"/>
    <mergeCell ref="O72:P72"/>
    <mergeCell ref="K73:L73"/>
    <mergeCell ref="M73:N73"/>
    <mergeCell ref="O73:P73"/>
    <mergeCell ref="K74:L74"/>
    <mergeCell ref="M77:N77"/>
    <mergeCell ref="O77:P77"/>
    <mergeCell ref="K75:L75"/>
    <mergeCell ref="M75:N75"/>
    <mergeCell ref="O75:P75"/>
    <mergeCell ref="K76:L76"/>
    <mergeCell ref="M76:N76"/>
    <mergeCell ref="O76:P76"/>
    <mergeCell ref="K77:L77"/>
    <mergeCell ref="K78:L78"/>
    <mergeCell ref="M78:N78"/>
    <mergeCell ref="O78:P78"/>
    <mergeCell ref="D78:I78"/>
    <mergeCell ref="D79:I79"/>
    <mergeCell ref="K79:L79"/>
    <mergeCell ref="M79:N79"/>
    <mergeCell ref="O79:P79"/>
    <mergeCell ref="D80:I80"/>
    <mergeCell ref="K80:L80"/>
    <mergeCell ref="K82:L82"/>
    <mergeCell ref="M82:N82"/>
    <mergeCell ref="M80:N80"/>
    <mergeCell ref="O80:P80"/>
    <mergeCell ref="D81:I81"/>
    <mergeCell ref="K81:L81"/>
    <mergeCell ref="M81:N81"/>
    <mergeCell ref="O81:P81"/>
    <mergeCell ref="O82:P82"/>
    <mergeCell ref="J27:K27"/>
    <mergeCell ref="J28:K28"/>
    <mergeCell ref="J29:K29"/>
    <mergeCell ref="J31:K31"/>
    <mergeCell ref="D23:G23"/>
    <mergeCell ref="J23:K23"/>
    <mergeCell ref="D26:H27"/>
    <mergeCell ref="J26:K26"/>
    <mergeCell ref="G28:G29"/>
    <mergeCell ref="H28:H29"/>
    <mergeCell ref="D31:F31"/>
    <mergeCell ref="J43:K43"/>
    <mergeCell ref="J44:K44"/>
    <mergeCell ref="J45:K45"/>
    <mergeCell ref="J47:P47"/>
    <mergeCell ref="J36:K36"/>
    <mergeCell ref="J37:K37"/>
    <mergeCell ref="J38:K38"/>
    <mergeCell ref="J39:K39"/>
    <mergeCell ref="J40:K40"/>
    <mergeCell ref="J41:K41"/>
    <mergeCell ref="J42:K42"/>
    <mergeCell ref="D71:I71"/>
    <mergeCell ref="D72:I72"/>
    <mergeCell ref="D73:I73"/>
    <mergeCell ref="D74:I74"/>
    <mergeCell ref="D75:I75"/>
    <mergeCell ref="D76:I76"/>
    <mergeCell ref="D77:I77"/>
    <mergeCell ref="M84:N84"/>
    <mergeCell ref="O84:P84"/>
    <mergeCell ref="D100:I100"/>
    <mergeCell ref="K100:L100"/>
    <mergeCell ref="M100:N100"/>
    <mergeCell ref="O100:P100"/>
    <mergeCell ref="K101:L101"/>
    <mergeCell ref="M101:N101"/>
    <mergeCell ref="O101:P101"/>
    <mergeCell ref="D101:I101"/>
    <mergeCell ref="D102:I102"/>
    <mergeCell ref="K102:L102"/>
    <mergeCell ref="M102:N102"/>
    <mergeCell ref="O102:P102"/>
    <mergeCell ref="D103:I103"/>
    <mergeCell ref="D104:I104"/>
    <mergeCell ref="K98:L98"/>
    <mergeCell ref="K99:L99"/>
    <mergeCell ref="M99:N99"/>
    <mergeCell ref="O99:P99"/>
    <mergeCell ref="D96:I96"/>
    <mergeCell ref="D97:I97"/>
    <mergeCell ref="K97:L97"/>
    <mergeCell ref="M97:N97"/>
    <mergeCell ref="O97:P97"/>
    <mergeCell ref="D98:I98"/>
    <mergeCell ref="D99:I99"/>
    <mergeCell ref="M103:N103"/>
    <mergeCell ref="O103:P103"/>
    <mergeCell ref="K103:L103"/>
    <mergeCell ref="K104:L104"/>
    <mergeCell ref="M104:N104"/>
    <mergeCell ref="O104:P104"/>
    <mergeCell ref="M112:N112"/>
    <mergeCell ref="O112:P112"/>
    <mergeCell ref="D114:I114"/>
    <mergeCell ref="K114:L114"/>
    <mergeCell ref="M114:N114"/>
    <mergeCell ref="O114:P114"/>
    <mergeCell ref="K115:L115"/>
    <mergeCell ref="M115:N115"/>
    <mergeCell ref="O115:P115"/>
    <mergeCell ref="D115:I115"/>
    <mergeCell ref="D116:I116"/>
    <mergeCell ref="K116:L116"/>
    <mergeCell ref="M116:N116"/>
    <mergeCell ref="O116:P116"/>
    <mergeCell ref="D117:I117"/>
    <mergeCell ref="D118:I118"/>
    <mergeCell ref="K112:L112"/>
    <mergeCell ref="K113:L113"/>
    <mergeCell ref="M113:N113"/>
    <mergeCell ref="O113:P113"/>
    <mergeCell ref="D110:I110"/>
    <mergeCell ref="D111:I111"/>
    <mergeCell ref="K111:L111"/>
    <mergeCell ref="M111:N111"/>
    <mergeCell ref="O111:P111"/>
    <mergeCell ref="D112:I112"/>
    <mergeCell ref="D113:I113"/>
    <mergeCell ref="M117:N117"/>
    <mergeCell ref="O117:P117"/>
    <mergeCell ref="K117:L117"/>
    <mergeCell ref="K118:L118"/>
    <mergeCell ref="M118:N118"/>
    <mergeCell ref="O118:P118"/>
    <mergeCell ref="M122:N122"/>
    <mergeCell ref="O122:P122"/>
    <mergeCell ref="D86:I86"/>
    <mergeCell ref="K86:L86"/>
    <mergeCell ref="M86:N86"/>
    <mergeCell ref="O86:P86"/>
    <mergeCell ref="K87:L87"/>
    <mergeCell ref="M87:N87"/>
    <mergeCell ref="O87:P87"/>
    <mergeCell ref="D87:I87"/>
    <mergeCell ref="D88:I88"/>
    <mergeCell ref="K88:L88"/>
    <mergeCell ref="M88:N88"/>
    <mergeCell ref="O88:P88"/>
    <mergeCell ref="D89:I89"/>
    <mergeCell ref="D90:I90"/>
    <mergeCell ref="D91:I91"/>
    <mergeCell ref="K91:L91"/>
    <mergeCell ref="M91:N91"/>
    <mergeCell ref="O91:P91"/>
    <mergeCell ref="K92:L92"/>
    <mergeCell ref="M92:N92"/>
    <mergeCell ref="O92:P92"/>
    <mergeCell ref="D92:I92"/>
    <mergeCell ref="D93:I93"/>
    <mergeCell ref="K93:L93"/>
    <mergeCell ref="M93:N93"/>
    <mergeCell ref="O93:P93"/>
    <mergeCell ref="D94:I94"/>
    <mergeCell ref="K94:L94"/>
    <mergeCell ref="K96:L96"/>
    <mergeCell ref="M96:N96"/>
    <mergeCell ref="M94:N94"/>
    <mergeCell ref="O94:P94"/>
    <mergeCell ref="D95:I95"/>
    <mergeCell ref="K95:L95"/>
    <mergeCell ref="M95:N95"/>
    <mergeCell ref="O95:P95"/>
    <mergeCell ref="O96:P96"/>
    <mergeCell ref="K84:L84"/>
    <mergeCell ref="K85:L85"/>
    <mergeCell ref="M85:N85"/>
    <mergeCell ref="O85:P85"/>
    <mergeCell ref="D82:I82"/>
    <mergeCell ref="D83:I83"/>
    <mergeCell ref="K83:L83"/>
    <mergeCell ref="M83:N83"/>
    <mergeCell ref="O83:P83"/>
    <mergeCell ref="D84:I84"/>
    <mergeCell ref="D85:I85"/>
    <mergeCell ref="M89:N89"/>
    <mergeCell ref="O89:P89"/>
    <mergeCell ref="K89:L89"/>
    <mergeCell ref="K90:L90"/>
    <mergeCell ref="M90:N90"/>
    <mergeCell ref="O90:P90"/>
    <mergeCell ref="M98:N98"/>
    <mergeCell ref="O98:P98"/>
    <mergeCell ref="D105:I105"/>
    <mergeCell ref="K105:L105"/>
    <mergeCell ref="M105:N105"/>
    <mergeCell ref="O105:P105"/>
    <mergeCell ref="K106:L106"/>
    <mergeCell ref="M106:N106"/>
    <mergeCell ref="O106:P106"/>
    <mergeCell ref="D106:I106"/>
    <mergeCell ref="D107:I107"/>
    <mergeCell ref="K107:L107"/>
    <mergeCell ref="M107:N107"/>
    <mergeCell ref="O107:P107"/>
    <mergeCell ref="D108:I108"/>
    <mergeCell ref="K108:L108"/>
    <mergeCell ref="K110:L110"/>
    <mergeCell ref="M110:N110"/>
    <mergeCell ref="M108:N108"/>
    <mergeCell ref="O108:P108"/>
    <mergeCell ref="D109:I109"/>
    <mergeCell ref="K109:L109"/>
    <mergeCell ref="M109:N109"/>
    <mergeCell ref="O109:P109"/>
    <mergeCell ref="O110:P110"/>
    <mergeCell ref="K130:L130"/>
    <mergeCell ref="M130:N130"/>
    <mergeCell ref="M128:N128"/>
    <mergeCell ref="O128:P128"/>
    <mergeCell ref="D129:I129"/>
    <mergeCell ref="K129:L129"/>
    <mergeCell ref="M129:N129"/>
    <mergeCell ref="O129:P129"/>
    <mergeCell ref="O130:P130"/>
    <mergeCell ref="D178:I178"/>
    <mergeCell ref="K178:L178"/>
    <mergeCell ref="M178:N178"/>
    <mergeCell ref="O178:P178"/>
    <mergeCell ref="K179:L179"/>
    <mergeCell ref="M179:N179"/>
    <mergeCell ref="O179:P179"/>
    <mergeCell ref="D179:I179"/>
    <mergeCell ref="D180:I180"/>
    <mergeCell ref="K180:L180"/>
    <mergeCell ref="M180:N180"/>
    <mergeCell ref="O180:P180"/>
    <mergeCell ref="D181:I181"/>
    <mergeCell ref="D182:I182"/>
    <mergeCell ref="K176:L176"/>
    <mergeCell ref="K177:L177"/>
    <mergeCell ref="M177:N177"/>
    <mergeCell ref="O177:P177"/>
    <mergeCell ref="D174:I174"/>
    <mergeCell ref="D175:I175"/>
    <mergeCell ref="K175:L175"/>
    <mergeCell ref="M175:N175"/>
    <mergeCell ref="O175:P175"/>
    <mergeCell ref="D176:I176"/>
    <mergeCell ref="D177:I177"/>
    <mergeCell ref="M181:N181"/>
    <mergeCell ref="O181:P181"/>
    <mergeCell ref="K181:L181"/>
    <mergeCell ref="K182:L182"/>
    <mergeCell ref="M182:N182"/>
    <mergeCell ref="O182:P182"/>
    <mergeCell ref="M186:N186"/>
    <mergeCell ref="O186:P186"/>
  </mergeCells>
  <conditionalFormatting sqref="D17:G23">
    <cfRule type="expression" dxfId="0" priority="1">
      <formula>H17=TRUE</formula>
    </cfRule>
  </conditionalFormatting>
  <dataValidations>
    <dataValidation type="list" allowBlank="1" showErrorMessage="1" sqref="G46:G53">
      <formula1>"Ahorro,Inversión"</formula1>
    </dataValidation>
    <dataValidation type="custom" allowBlank="1" showDropDown="1" sqref="O17:O44 J61:J231">
      <formula1>OR(NOT(ISERROR(DATEVALUE(J17))), AND(ISNUMBER(J17), LEFT(CELL("format", J17))="D"))</formula1>
    </dataValidation>
    <dataValidation type="list" allowBlank="1" showErrorMessage="1" sqref="K61:K231">
      <formula1>INICIO!$K$13:$N$40</formula1>
    </dataValidation>
    <dataValidation type="list" allowBlank="1" showErrorMessage="1" sqref="N17:N44 M61:M231">
      <formula1>INICIO!$G$27:$I$33</formula1>
    </dataValidation>
  </dataValidations>
  <printOptions horizontalCentered="1"/>
  <pageMargins bottom="0.75" footer="0.0" header="0.0" left="0.25" right="0.25" top="0.75"/>
  <pageSetup paperSize="9" cellComments="atEnd" orientation="landscape" pageOrder="overThenDown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9CB9C"/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7" max="7" width="14.75"/>
    <col customWidth="1" min="8" max="8" width="13.13"/>
    <col customWidth="1" min="12" max="12" width="13.38"/>
    <col customWidth="1" min="13" max="13" width="13.13"/>
    <col customWidth="1" min="14" max="14" width="16.63"/>
    <col customWidth="1" min="16" max="16" width="9.38"/>
    <col customWidth="1" min="23" max="23" width="12.13"/>
  </cols>
  <sheetData>
    <row r="1" ht="15.75" customHeight="1">
      <c r="A1" s="192"/>
      <c r="B1" s="192"/>
      <c r="C1" s="192"/>
      <c r="D1" s="192"/>
      <c r="E1" s="192"/>
      <c r="G1" s="193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4"/>
      <c r="AC1" s="194"/>
      <c r="AD1" s="194"/>
    </row>
    <row r="2" ht="15.75" customHeight="1">
      <c r="A2" s="192"/>
      <c r="B2" s="192"/>
      <c r="C2" s="192"/>
      <c r="D2" s="195" t="s">
        <v>62</v>
      </c>
      <c r="G2" s="193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4"/>
      <c r="AC2" s="194"/>
      <c r="AD2" s="194"/>
    </row>
    <row r="3" ht="15.75" customHeight="1">
      <c r="A3" s="192"/>
      <c r="B3" s="192"/>
      <c r="C3" s="192"/>
      <c r="D3" s="196" t="str">
        <f t="array" ref="D3">CONCATENATE(IF(COUNTIF(H17:H23,TRUE)&gt;COUNTA(D17:G23),COUNTA(D17:G23),COUNTIFS(H17:H23,TRUE,D17:D23,"*?")),"/",COUNTA(D17:G23))</f>
        <v>1/1</v>
      </c>
      <c r="E3" s="197"/>
      <c r="G3" s="198" t="s">
        <v>63</v>
      </c>
      <c r="H3" s="22"/>
      <c r="I3" s="22"/>
      <c r="J3" s="22"/>
      <c r="K3" s="22"/>
      <c r="L3" s="156"/>
      <c r="M3" s="192"/>
      <c r="N3" s="199" t="s">
        <v>41</v>
      </c>
      <c r="O3" s="70"/>
      <c r="P3" s="70"/>
      <c r="Q3" s="77"/>
      <c r="Y3" s="192"/>
      <c r="Z3" s="200"/>
      <c r="AA3" s="200"/>
      <c r="AB3" s="194"/>
      <c r="AC3" s="194"/>
      <c r="AD3" s="194"/>
    </row>
    <row r="4" ht="15.75" customHeight="1">
      <c r="A4" s="192"/>
      <c r="B4" s="192"/>
      <c r="C4" s="192"/>
      <c r="D4" s="201"/>
      <c r="G4" s="202"/>
      <c r="H4" s="203"/>
      <c r="I4" s="203"/>
      <c r="J4" s="203"/>
      <c r="K4" s="203"/>
      <c r="L4" s="203"/>
      <c r="M4" s="203"/>
      <c r="N4" s="114"/>
      <c r="Q4" s="204"/>
      <c r="S4" s="205" t="s">
        <v>64</v>
      </c>
      <c r="T4" s="22"/>
      <c r="U4" s="22"/>
      <c r="V4" s="22"/>
      <c r="W4" s="22"/>
      <c r="X4" s="156"/>
      <c r="Y4" s="192"/>
      <c r="Z4" s="206"/>
      <c r="AB4" s="203"/>
      <c r="AC4" s="203"/>
      <c r="AD4" s="192"/>
    </row>
    <row r="5" ht="15.75" customHeight="1">
      <c r="A5" s="192"/>
      <c r="B5" s="192"/>
      <c r="C5" s="207"/>
      <c r="D5" s="208">
        <f>COUNTA(D17:G23)</f>
        <v>1</v>
      </c>
      <c r="E5" s="208"/>
      <c r="G5" s="209" t="s">
        <v>54</v>
      </c>
      <c r="H5" s="210">
        <f>G40</f>
        <v>500</v>
      </c>
      <c r="I5" s="211"/>
      <c r="J5" s="211"/>
      <c r="K5" s="212"/>
      <c r="L5" s="213"/>
      <c r="M5" s="203"/>
      <c r="N5" s="214">
        <f>INICIO!G21</f>
        <v>2025</v>
      </c>
      <c r="O5" s="68"/>
      <c r="P5" s="68"/>
      <c r="Q5" s="127"/>
      <c r="Z5" s="206"/>
      <c r="AA5" s="206"/>
      <c r="AB5" s="203"/>
      <c r="AC5" s="203"/>
      <c r="AD5" s="203"/>
    </row>
    <row r="6" ht="15.75" customHeight="1">
      <c r="A6" s="192"/>
      <c r="B6" s="192"/>
      <c r="C6" s="207"/>
      <c r="D6" s="215">
        <f t="array" ref="D6">IF(COUNTIF(H17:H23,TRUE)&gt;COUNTA(D17:G23),COUNTA(D17:G23),COUNTIFS(H17:H23,TRUE,D17:D23,"*?"))</f>
        <v>1</v>
      </c>
      <c r="E6" s="216">
        <f>D5-D6</f>
        <v>0</v>
      </c>
      <c r="G6" s="217" t="s">
        <v>65</v>
      </c>
      <c r="H6" s="218">
        <f>M45</f>
        <v>300</v>
      </c>
      <c r="I6" s="218">
        <f>T45</f>
        <v>20</v>
      </c>
      <c r="J6" s="218">
        <f>G54</f>
        <v>20</v>
      </c>
      <c r="K6" s="218">
        <f>G55</f>
        <v>20</v>
      </c>
      <c r="L6" s="219">
        <f>SUM(H6:K6)</f>
        <v>360</v>
      </c>
      <c r="M6" s="203"/>
      <c r="N6" s="220" t="s">
        <v>66</v>
      </c>
      <c r="O6" s="221"/>
      <c r="P6" s="222">
        <v>45323.0</v>
      </c>
      <c r="Q6" s="223"/>
      <c r="S6" s="224" t="s">
        <v>54</v>
      </c>
      <c r="T6" s="225"/>
      <c r="U6" s="226" t="s">
        <v>65</v>
      </c>
      <c r="V6" s="225"/>
      <c r="W6" s="227" t="s">
        <v>67</v>
      </c>
      <c r="X6" s="225"/>
      <c r="Z6" s="206"/>
      <c r="AA6" s="228" t="s">
        <v>68</v>
      </c>
      <c r="AB6" s="229">
        <v>3752.0</v>
      </c>
      <c r="AC6" s="229"/>
      <c r="AD6" s="230"/>
    </row>
    <row r="7" ht="15.75" customHeight="1">
      <c r="A7" s="192"/>
      <c r="B7" s="192"/>
      <c r="C7" s="207"/>
      <c r="D7" s="207"/>
      <c r="E7" s="14"/>
      <c r="G7" s="231"/>
      <c r="H7" s="232" t="s">
        <v>69</v>
      </c>
      <c r="I7" s="233" t="s">
        <v>70</v>
      </c>
      <c r="J7" s="234" t="s">
        <v>58</v>
      </c>
      <c r="K7" s="235" t="s">
        <v>71</v>
      </c>
      <c r="L7" s="236" t="s">
        <v>53</v>
      </c>
      <c r="M7" s="203"/>
      <c r="N7" s="220" t="s">
        <v>72</v>
      </c>
      <c r="O7" s="221"/>
      <c r="P7" s="222">
        <v>45351.0</v>
      </c>
      <c r="Q7" s="223"/>
      <c r="S7" s="237">
        <f>G40</f>
        <v>500</v>
      </c>
      <c r="U7" s="237">
        <f>Z18</f>
        <v>360</v>
      </c>
      <c r="W7" s="238">
        <f>S7-U7</f>
        <v>140</v>
      </c>
      <c r="X7" s="239"/>
      <c r="Z7" s="206"/>
      <c r="AA7" s="228" t="s">
        <v>73</v>
      </c>
      <c r="AB7" s="229">
        <v>826.43</v>
      </c>
      <c r="AC7" s="229">
        <v>608.3</v>
      </c>
      <c r="AD7" s="240">
        <v>250.0</v>
      </c>
    </row>
    <row r="8" ht="15.75" customHeight="1">
      <c r="A8" s="192"/>
      <c r="B8" s="192"/>
      <c r="C8" s="207"/>
      <c r="D8" s="241"/>
      <c r="E8" s="14"/>
      <c r="G8" s="193"/>
      <c r="M8" s="203"/>
      <c r="N8" s="203"/>
      <c r="O8" s="242"/>
      <c r="Q8" s="243"/>
      <c r="R8" s="243"/>
      <c r="S8" s="203"/>
      <c r="U8" s="14"/>
      <c r="Y8" s="244"/>
      <c r="Z8" s="245"/>
      <c r="AA8" s="245"/>
      <c r="AB8" s="203"/>
      <c r="AC8" s="246"/>
      <c r="AD8" s="192"/>
    </row>
    <row r="9" ht="15.75" customHeight="1">
      <c r="A9" s="192"/>
      <c r="B9" s="192"/>
      <c r="C9" s="192"/>
      <c r="D9" s="247"/>
      <c r="E9" s="247"/>
      <c r="G9" s="193"/>
      <c r="L9" s="203"/>
      <c r="M9" s="203"/>
      <c r="N9" s="203"/>
      <c r="O9" s="203"/>
      <c r="P9" s="203"/>
      <c r="Q9" s="203"/>
      <c r="R9" s="203"/>
      <c r="S9" s="203"/>
      <c r="AB9" s="203"/>
      <c r="AC9" s="203"/>
      <c r="AD9" s="192"/>
    </row>
    <row r="10" ht="15.75" customHeight="1">
      <c r="A10" s="192"/>
      <c r="B10" s="192"/>
      <c r="C10" s="192"/>
      <c r="D10" s="192"/>
      <c r="G10" s="193"/>
      <c r="L10" s="203"/>
      <c r="M10" s="203"/>
      <c r="N10" s="203"/>
      <c r="O10" s="192"/>
      <c r="P10" s="192"/>
      <c r="Q10" s="192"/>
      <c r="R10" s="192"/>
      <c r="S10" s="192"/>
      <c r="T10" s="203"/>
      <c r="U10" s="203"/>
      <c r="V10" s="203"/>
      <c r="W10" s="203"/>
      <c r="X10" s="192"/>
      <c r="Y10" s="192"/>
      <c r="Z10" s="192"/>
      <c r="AA10" s="192"/>
      <c r="AB10" s="192"/>
      <c r="AC10" s="192"/>
      <c r="AD10" s="192"/>
    </row>
    <row r="11" ht="15.75" customHeight="1">
      <c r="A11" s="192"/>
      <c r="B11" s="192"/>
      <c r="C11" s="192"/>
      <c r="D11" s="192"/>
      <c r="G11" s="193"/>
      <c r="L11" s="192"/>
      <c r="M11" s="192"/>
      <c r="N11" s="192"/>
      <c r="O11" s="192"/>
      <c r="P11" s="192"/>
      <c r="Q11" s="192"/>
      <c r="R11" s="192"/>
      <c r="S11" s="192"/>
      <c r="T11" s="203"/>
      <c r="U11" s="203"/>
      <c r="V11" s="203"/>
      <c r="W11" s="203"/>
      <c r="X11" s="192"/>
      <c r="Y11" s="192"/>
      <c r="Z11" s="192"/>
      <c r="AA11" s="192"/>
      <c r="AB11" s="194"/>
      <c r="AC11" s="194"/>
      <c r="AD11" s="194"/>
    </row>
    <row r="12" ht="15.75" customHeight="1">
      <c r="A12" s="192"/>
      <c r="B12" s="192"/>
      <c r="C12" s="192"/>
      <c r="D12" s="192"/>
      <c r="E12" s="192"/>
      <c r="G12" s="193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92"/>
      <c r="W12" s="192"/>
      <c r="X12" s="192"/>
      <c r="Y12" s="192"/>
      <c r="Z12" s="192"/>
      <c r="AA12" s="192"/>
      <c r="AB12" s="203"/>
      <c r="AC12" s="203"/>
      <c r="AD12" s="203"/>
    </row>
    <row r="13" ht="15.75" customHeight="1">
      <c r="A13" s="192"/>
      <c r="B13" s="192"/>
      <c r="C13" s="192"/>
      <c r="D13" s="248" t="s">
        <v>74</v>
      </c>
      <c r="E13" s="70"/>
      <c r="F13" s="70"/>
      <c r="G13" s="70"/>
      <c r="H13" s="77"/>
      <c r="I13" s="192"/>
      <c r="J13" s="249" t="s">
        <v>55</v>
      </c>
      <c r="K13" s="70"/>
      <c r="L13" s="70"/>
      <c r="M13" s="70"/>
      <c r="N13" s="70"/>
      <c r="O13" s="70"/>
      <c r="P13" s="77"/>
      <c r="R13" s="250" t="s">
        <v>56</v>
      </c>
      <c r="S13" s="70"/>
      <c r="T13" s="70"/>
      <c r="U13" s="70"/>
      <c r="V13" s="77"/>
      <c r="W13" s="203"/>
      <c r="X13" s="251" t="s">
        <v>57</v>
      </c>
      <c r="AB13" s="203"/>
      <c r="AC13" s="203"/>
      <c r="AD13" s="203"/>
    </row>
    <row r="14" ht="15.75" customHeight="1">
      <c r="A14" s="192"/>
      <c r="B14" s="192"/>
      <c r="C14" s="192"/>
      <c r="D14" s="126"/>
      <c r="E14" s="68"/>
      <c r="F14" s="68"/>
      <c r="G14" s="68"/>
      <c r="H14" s="127"/>
      <c r="I14" s="194"/>
      <c r="J14" s="126"/>
      <c r="K14" s="68"/>
      <c r="L14" s="68"/>
      <c r="M14" s="68"/>
      <c r="N14" s="68"/>
      <c r="O14" s="68"/>
      <c r="P14" s="127"/>
      <c r="R14" s="126"/>
      <c r="S14" s="68"/>
      <c r="T14" s="68"/>
      <c r="U14" s="68"/>
      <c r="V14" s="127"/>
      <c r="W14" s="203"/>
      <c r="X14" s="252" t="s">
        <v>75</v>
      </c>
      <c r="Y14" s="22"/>
      <c r="Z14" s="253">
        <f>M45</f>
        <v>300</v>
      </c>
      <c r="AA14" s="22"/>
      <c r="AB14" s="203"/>
      <c r="AC14" s="203"/>
      <c r="AD14" s="203"/>
    </row>
    <row r="15" ht="15.75" customHeight="1">
      <c r="A15" s="192"/>
      <c r="B15" s="192"/>
      <c r="C15" s="192"/>
      <c r="D15" s="254" t="s">
        <v>76</v>
      </c>
      <c r="E15" s="39"/>
      <c r="F15" s="39"/>
      <c r="G15" s="39"/>
      <c r="H15" s="255" t="s">
        <v>77</v>
      </c>
      <c r="I15" s="194"/>
      <c r="J15" s="256" t="s">
        <v>76</v>
      </c>
      <c r="K15" s="257"/>
      <c r="L15" s="258" t="s">
        <v>78</v>
      </c>
      <c r="M15" s="258" t="s">
        <v>79</v>
      </c>
      <c r="N15" s="258" t="s">
        <v>80</v>
      </c>
      <c r="O15" s="258" t="s">
        <v>81</v>
      </c>
      <c r="P15" s="259" t="s">
        <v>82</v>
      </c>
      <c r="R15" s="260" t="s">
        <v>83</v>
      </c>
      <c r="S15" s="261"/>
      <c r="T15" s="262" t="s">
        <v>84</v>
      </c>
      <c r="U15" s="261"/>
      <c r="V15" s="263" t="s">
        <v>85</v>
      </c>
      <c r="W15" s="203"/>
      <c r="X15" s="264" t="s">
        <v>86</v>
      </c>
      <c r="Y15" s="22"/>
      <c r="Z15" s="265">
        <f>T45</f>
        <v>20</v>
      </c>
      <c r="AA15" s="22"/>
      <c r="AB15" s="203"/>
      <c r="AC15" s="203"/>
      <c r="AD15" s="203"/>
    </row>
    <row r="16" ht="15.75" customHeight="1">
      <c r="A16" s="192"/>
      <c r="B16" s="192"/>
      <c r="C16" s="192"/>
      <c r="D16" s="89"/>
      <c r="E16" s="191"/>
      <c r="F16" s="191"/>
      <c r="G16" s="191"/>
      <c r="H16" s="266"/>
      <c r="I16" s="194"/>
      <c r="J16" s="89"/>
      <c r="K16" s="267"/>
      <c r="L16" s="268"/>
      <c r="M16" s="268"/>
      <c r="N16" s="268"/>
      <c r="O16" s="268"/>
      <c r="P16" s="269"/>
      <c r="R16" s="89"/>
      <c r="S16" s="267"/>
      <c r="T16" s="270"/>
      <c r="U16" s="267"/>
      <c r="V16" s="269"/>
      <c r="W16" s="203"/>
      <c r="X16" s="271" t="s">
        <v>87</v>
      </c>
      <c r="Y16" s="22"/>
      <c r="Z16" s="272">
        <f t="shared" ref="Z16:Z17" si="1">G54</f>
        <v>20</v>
      </c>
      <c r="AA16" s="22"/>
      <c r="AB16" s="203"/>
      <c r="AC16" s="203"/>
      <c r="AD16" s="203"/>
    </row>
    <row r="17" ht="15.75" customHeight="1">
      <c r="A17" s="192"/>
      <c r="B17" s="192"/>
      <c r="C17" s="192"/>
      <c r="D17" s="273" t="s">
        <v>150</v>
      </c>
      <c r="E17" s="274"/>
      <c r="F17" s="274"/>
      <c r="G17" s="274"/>
      <c r="H17" s="275" t="b">
        <v>1</v>
      </c>
      <c r="I17" s="194"/>
      <c r="J17" s="276" t="s">
        <v>100</v>
      </c>
      <c r="L17" s="277">
        <v>300.0</v>
      </c>
      <c r="M17" s="277">
        <v>300.0</v>
      </c>
      <c r="N17" s="277" t="s">
        <v>18</v>
      </c>
      <c r="O17" s="278">
        <v>45292.0</v>
      </c>
      <c r="P17" s="279" t="b">
        <v>1</v>
      </c>
      <c r="R17" s="276" t="str">
        <f t="shared" ref="R17:R44" si="2">X68</f>
        <v>Transporte</v>
      </c>
      <c r="T17" s="277">
        <f t="shared" ref="T17:T44" si="3">SUMIF($K$61:$L$231,X68,$O$61:$P$231)</f>
        <v>0</v>
      </c>
      <c r="V17" s="280">
        <f t="shared" ref="V17:V44" si="4">(T17/$T$45)</f>
        <v>0</v>
      </c>
      <c r="W17" s="203"/>
      <c r="X17" s="281" t="s">
        <v>90</v>
      </c>
      <c r="Y17" s="22"/>
      <c r="Z17" s="282">
        <f t="shared" si="1"/>
        <v>20</v>
      </c>
      <c r="AA17" s="22"/>
      <c r="AB17" s="203"/>
      <c r="AC17" s="203"/>
      <c r="AD17" s="203"/>
    </row>
    <row r="18" ht="15.75" customHeight="1">
      <c r="A18" s="192"/>
      <c r="B18" s="192"/>
      <c r="C18" s="192"/>
      <c r="D18" s="273"/>
      <c r="E18" s="274"/>
      <c r="F18" s="274"/>
      <c r="G18" s="274"/>
      <c r="H18" s="275" t="b">
        <v>0</v>
      </c>
      <c r="I18" s="194"/>
      <c r="J18" s="283"/>
      <c r="K18" s="22"/>
      <c r="L18" s="284"/>
      <c r="M18" s="284"/>
      <c r="N18" s="284"/>
      <c r="O18" s="285"/>
      <c r="P18" s="286" t="b">
        <v>0</v>
      </c>
      <c r="R18" s="287" t="str">
        <f t="shared" si="2"/>
        <v>Alimentación</v>
      </c>
      <c r="S18" s="22"/>
      <c r="T18" s="288">
        <f t="shared" si="3"/>
        <v>20</v>
      </c>
      <c r="U18" s="22"/>
      <c r="V18" s="289">
        <f t="shared" si="4"/>
        <v>1</v>
      </c>
      <c r="W18" s="203"/>
      <c r="X18" s="290" t="s">
        <v>53</v>
      </c>
      <c r="Y18" s="291"/>
      <c r="Z18" s="292">
        <f>SUM(Z14:Z17)</f>
        <v>360</v>
      </c>
      <c r="AA18" s="291"/>
      <c r="AB18" s="203"/>
      <c r="AC18" s="203"/>
      <c r="AD18" s="203"/>
    </row>
    <row r="19" ht="15.75" customHeight="1">
      <c r="A19" s="192"/>
      <c r="B19" s="192"/>
      <c r="C19" s="192"/>
      <c r="D19" s="273"/>
      <c r="E19" s="274"/>
      <c r="F19" s="274"/>
      <c r="G19" s="274"/>
      <c r="H19" s="275" t="b">
        <v>0</v>
      </c>
      <c r="I19" s="194"/>
      <c r="J19" s="276"/>
      <c r="L19" s="277"/>
      <c r="M19" s="277"/>
      <c r="N19" s="277"/>
      <c r="O19" s="278"/>
      <c r="P19" s="279" t="b">
        <v>0</v>
      </c>
      <c r="R19" s="276" t="str">
        <f t="shared" si="2"/>
        <v>Restaurantes</v>
      </c>
      <c r="T19" s="277">
        <f t="shared" si="3"/>
        <v>0</v>
      </c>
      <c r="V19" s="280">
        <f t="shared" si="4"/>
        <v>0</v>
      </c>
      <c r="W19" s="203"/>
      <c r="X19" s="293"/>
      <c r="Y19" s="293"/>
      <c r="Z19" s="293"/>
      <c r="AA19" s="293"/>
      <c r="AB19" s="203"/>
      <c r="AC19" s="203"/>
      <c r="AD19" s="203"/>
    </row>
    <row r="20" ht="15.75" customHeight="1">
      <c r="A20" s="192"/>
      <c r="B20" s="192"/>
      <c r="C20" s="192"/>
      <c r="D20" s="273"/>
      <c r="E20" s="274"/>
      <c r="F20" s="274"/>
      <c r="G20" s="274"/>
      <c r="H20" s="275" t="b">
        <v>0</v>
      </c>
      <c r="I20" s="194"/>
      <c r="J20" s="283"/>
      <c r="K20" s="22"/>
      <c r="L20" s="284"/>
      <c r="M20" s="284"/>
      <c r="N20" s="284"/>
      <c r="O20" s="285"/>
      <c r="P20" s="286" t="b">
        <v>0</v>
      </c>
      <c r="R20" s="287" t="str">
        <f t="shared" si="2"/>
        <v>Comida a domicilio</v>
      </c>
      <c r="S20" s="22"/>
      <c r="T20" s="288">
        <f t="shared" si="3"/>
        <v>0</v>
      </c>
      <c r="U20" s="22"/>
      <c r="V20" s="289">
        <f t="shared" si="4"/>
        <v>0</v>
      </c>
      <c r="W20" s="203"/>
      <c r="X20" s="293"/>
      <c r="Y20" s="293"/>
      <c r="Z20" s="293"/>
      <c r="AA20" s="293"/>
      <c r="AB20" s="203"/>
      <c r="AC20" s="203"/>
      <c r="AD20" s="203"/>
    </row>
    <row r="21" ht="15.75" customHeight="1">
      <c r="D21" s="273"/>
      <c r="E21" s="274"/>
      <c r="F21" s="274"/>
      <c r="G21" s="274"/>
      <c r="H21" s="275" t="b">
        <v>0</v>
      </c>
      <c r="I21" s="276"/>
      <c r="J21" s="276"/>
      <c r="L21" s="277"/>
      <c r="M21" s="277"/>
      <c r="N21" s="277"/>
      <c r="O21" s="278"/>
      <c r="P21" s="279" t="b">
        <v>0</v>
      </c>
      <c r="R21" s="276" t="str">
        <f t="shared" si="2"/>
        <v>Bares</v>
      </c>
      <c r="T21" s="277">
        <f t="shared" si="3"/>
        <v>0</v>
      </c>
      <c r="V21" s="280">
        <f t="shared" si="4"/>
        <v>0</v>
      </c>
      <c r="W21" s="203"/>
      <c r="X21" s="293"/>
      <c r="Y21" s="293"/>
      <c r="Z21" s="293"/>
      <c r="AA21" s="293"/>
      <c r="AB21" s="203"/>
      <c r="AC21" s="203"/>
      <c r="AD21" s="203"/>
    </row>
    <row r="22" ht="15.75" customHeight="1">
      <c r="A22" s="192"/>
      <c r="B22" s="192"/>
      <c r="C22" s="192"/>
      <c r="D22" s="273"/>
      <c r="E22" s="274"/>
      <c r="F22" s="274"/>
      <c r="G22" s="274"/>
      <c r="H22" s="275" t="b">
        <v>0</v>
      </c>
      <c r="I22" s="276"/>
      <c r="J22" s="283"/>
      <c r="K22" s="22"/>
      <c r="L22" s="284"/>
      <c r="M22" s="284"/>
      <c r="N22" s="284"/>
      <c r="O22" s="285"/>
      <c r="P22" s="286" t="b">
        <v>0</v>
      </c>
      <c r="R22" s="287" t="str">
        <f t="shared" si="2"/>
        <v>Ropa</v>
      </c>
      <c r="S22" s="22"/>
      <c r="T22" s="288">
        <f t="shared" si="3"/>
        <v>0</v>
      </c>
      <c r="U22" s="22"/>
      <c r="V22" s="289">
        <f t="shared" si="4"/>
        <v>0</v>
      </c>
      <c r="W22" s="203"/>
      <c r="AB22" s="194"/>
      <c r="AC22" s="194"/>
      <c r="AD22" s="194"/>
    </row>
    <row r="23" ht="15.75" customHeight="1">
      <c r="A23" s="192"/>
      <c r="B23" s="192"/>
      <c r="C23" s="192"/>
      <c r="D23" s="294"/>
      <c r="E23" s="295"/>
      <c r="F23" s="295"/>
      <c r="G23" s="295"/>
      <c r="H23" s="296" t="b">
        <v>0</v>
      </c>
      <c r="I23" s="276"/>
      <c r="J23" s="276"/>
      <c r="L23" s="277"/>
      <c r="M23" s="277"/>
      <c r="N23" s="277"/>
      <c r="O23" s="278"/>
      <c r="P23" s="279" t="b">
        <v>0</v>
      </c>
      <c r="R23" s="276" t="str">
        <f t="shared" si="2"/>
        <v>Belleza</v>
      </c>
      <c r="T23" s="277">
        <f t="shared" si="3"/>
        <v>0</v>
      </c>
      <c r="V23" s="280">
        <f t="shared" si="4"/>
        <v>0</v>
      </c>
    </row>
    <row r="24" ht="16.5" customHeight="1">
      <c r="A24" s="192"/>
      <c r="B24" s="192"/>
      <c r="C24" s="192"/>
      <c r="D24" s="192"/>
      <c r="E24" s="243"/>
      <c r="F24" s="243"/>
      <c r="G24" s="297"/>
      <c r="H24" s="298"/>
      <c r="I24" s="299"/>
      <c r="J24" s="283"/>
      <c r="K24" s="22"/>
      <c r="L24" s="284"/>
      <c r="M24" s="284"/>
      <c r="N24" s="284"/>
      <c r="O24" s="285"/>
      <c r="P24" s="286" t="b">
        <v>0</v>
      </c>
      <c r="R24" s="287" t="str">
        <f t="shared" si="2"/>
        <v>Gasolina</v>
      </c>
      <c r="S24" s="22"/>
      <c r="T24" s="288">
        <f t="shared" si="3"/>
        <v>0</v>
      </c>
      <c r="U24" s="22"/>
      <c r="V24" s="289">
        <f t="shared" si="4"/>
        <v>0</v>
      </c>
    </row>
    <row r="25" ht="15.75" customHeight="1">
      <c r="A25" s="192"/>
      <c r="B25" s="192"/>
      <c r="C25" s="192"/>
      <c r="D25" s="192"/>
      <c r="G25" s="193"/>
      <c r="I25" s="194"/>
      <c r="J25" s="276"/>
      <c r="L25" s="277"/>
      <c r="M25" s="277"/>
      <c r="N25" s="277"/>
      <c r="O25" s="278"/>
      <c r="P25" s="279" t="b">
        <v>0</v>
      </c>
      <c r="R25" s="276" t="str">
        <f t="shared" si="2"/>
        <v>Hogar</v>
      </c>
      <c r="T25" s="277">
        <f t="shared" si="3"/>
        <v>0</v>
      </c>
      <c r="V25" s="280">
        <f t="shared" si="4"/>
        <v>0</v>
      </c>
    </row>
    <row r="26" ht="15.75" customHeight="1">
      <c r="A26" s="192"/>
      <c r="B26" s="192"/>
      <c r="C26" s="192"/>
      <c r="D26" s="300" t="s">
        <v>54</v>
      </c>
      <c r="E26" s="70"/>
      <c r="F26" s="70"/>
      <c r="G26" s="70"/>
      <c r="H26" s="77"/>
      <c r="I26" s="194"/>
      <c r="J26" s="283"/>
      <c r="K26" s="22"/>
      <c r="L26" s="284"/>
      <c r="M26" s="284"/>
      <c r="N26" s="284"/>
      <c r="O26" s="285"/>
      <c r="P26" s="286" t="b">
        <v>0</v>
      </c>
      <c r="R26" s="287" t="str">
        <f t="shared" si="2"/>
        <v>Tarjeta de crédito</v>
      </c>
      <c r="S26" s="22"/>
      <c r="T26" s="288">
        <f t="shared" si="3"/>
        <v>0</v>
      </c>
      <c r="U26" s="22"/>
      <c r="V26" s="289">
        <f t="shared" si="4"/>
        <v>0</v>
      </c>
      <c r="X26" s="301" t="s">
        <v>102</v>
      </c>
      <c r="Y26" s="302"/>
      <c r="Z26" s="302"/>
      <c r="AA26" s="303"/>
      <c r="AB26" s="304"/>
      <c r="AC26" s="304"/>
    </row>
    <row r="27" ht="15.75" customHeight="1">
      <c r="A27" s="192"/>
      <c r="B27" s="192"/>
      <c r="C27" s="192"/>
      <c r="D27" s="126"/>
      <c r="E27" s="68"/>
      <c r="F27" s="68"/>
      <c r="G27" s="68"/>
      <c r="H27" s="127"/>
      <c r="I27" s="194"/>
      <c r="J27" s="276"/>
      <c r="L27" s="277"/>
      <c r="M27" s="277"/>
      <c r="N27" s="277"/>
      <c r="O27" s="278"/>
      <c r="P27" s="279" t="b">
        <v>0</v>
      </c>
      <c r="R27" s="276" t="str">
        <f t="shared" si="2"/>
        <v>Ocio</v>
      </c>
      <c r="T27" s="277">
        <f t="shared" si="3"/>
        <v>0</v>
      </c>
      <c r="V27" s="280">
        <f t="shared" si="4"/>
        <v>0</v>
      </c>
      <c r="X27" s="305" t="str">
        <f>INICIO!G27</f>
        <v>Tarjeta de débito</v>
      </c>
      <c r="Y27" s="225"/>
      <c r="Z27" s="306">
        <f t="shared" ref="Z27:Z33" si="5">SUMIF($N$17:$N$44,X27,$M$17:$M$44)+SUMIF($M$61:$N$231,X27,$O$61:$P$231)</f>
        <v>300</v>
      </c>
      <c r="AA27" s="307">
        <f t="shared" ref="AA27:AA33" si="6">Z27/SUM($Z$27:$Z$33)</f>
        <v>0.9375</v>
      </c>
      <c r="AB27" s="308"/>
      <c r="AC27" s="304"/>
    </row>
    <row r="28" ht="15.75" customHeight="1">
      <c r="A28" s="192"/>
      <c r="B28" s="192"/>
      <c r="C28" s="192"/>
      <c r="D28" s="309" t="s">
        <v>76</v>
      </c>
      <c r="E28" s="39"/>
      <c r="F28" s="261"/>
      <c r="G28" s="310" t="s">
        <v>103</v>
      </c>
      <c r="H28" s="311" t="s">
        <v>104</v>
      </c>
      <c r="I28" s="194"/>
      <c r="J28" s="283"/>
      <c r="K28" s="22"/>
      <c r="L28" s="284"/>
      <c r="M28" s="284"/>
      <c r="N28" s="284"/>
      <c r="O28" s="285"/>
      <c r="P28" s="286" t="b">
        <v>0</v>
      </c>
      <c r="R28" s="287" t="str">
        <f t="shared" si="2"/>
        <v>Pequeñas compras</v>
      </c>
      <c r="S28" s="22"/>
      <c r="T28" s="288">
        <f t="shared" si="3"/>
        <v>0</v>
      </c>
      <c r="U28" s="22"/>
      <c r="V28" s="289">
        <f t="shared" si="4"/>
        <v>0</v>
      </c>
      <c r="X28" s="312" t="str">
        <f>INICIO!G28</f>
        <v>Tarjeta de crédito</v>
      </c>
      <c r="Y28" s="225"/>
      <c r="Z28" s="306">
        <f t="shared" si="5"/>
        <v>0</v>
      </c>
      <c r="AA28" s="307">
        <f t="shared" si="6"/>
        <v>0</v>
      </c>
      <c r="AC28" s="313"/>
    </row>
    <row r="29" ht="15.75" customHeight="1">
      <c r="A29" s="192"/>
      <c r="B29" s="192"/>
      <c r="C29" s="192"/>
      <c r="D29" s="89"/>
      <c r="E29" s="191"/>
      <c r="F29" s="267"/>
      <c r="G29" s="268"/>
      <c r="H29" s="269"/>
      <c r="I29" s="194"/>
      <c r="J29" s="276"/>
      <c r="L29" s="277"/>
      <c r="M29" s="277"/>
      <c r="N29" s="277"/>
      <c r="O29" s="278"/>
      <c r="P29" s="279" t="b">
        <v>0</v>
      </c>
      <c r="R29" s="276" t="str">
        <f t="shared" si="2"/>
        <v>Tasas/Impuestos</v>
      </c>
      <c r="T29" s="277">
        <f t="shared" si="3"/>
        <v>0</v>
      </c>
      <c r="V29" s="280">
        <f t="shared" si="4"/>
        <v>0</v>
      </c>
      <c r="X29" s="314" t="str">
        <f>INICIO!G29</f>
        <v>Efectivo</v>
      </c>
      <c r="Y29" s="225"/>
      <c r="Z29" s="306">
        <f t="shared" si="5"/>
        <v>0</v>
      </c>
      <c r="AA29" s="307">
        <f t="shared" si="6"/>
        <v>0</v>
      </c>
      <c r="AC29" s="313"/>
    </row>
    <row r="30" ht="15.75" customHeight="1">
      <c r="A30" s="192"/>
      <c r="B30" s="192"/>
      <c r="C30" s="192"/>
      <c r="D30" s="315" t="s">
        <v>108</v>
      </c>
      <c r="G30" s="316">
        <v>250.0</v>
      </c>
      <c r="H30" s="317">
        <v>500.0</v>
      </c>
      <c r="I30" s="194"/>
      <c r="J30" s="283"/>
      <c r="K30" s="22"/>
      <c r="L30" s="284"/>
      <c r="M30" s="284"/>
      <c r="N30" s="284"/>
      <c r="O30" s="285"/>
      <c r="P30" s="286" t="b">
        <v>0</v>
      </c>
      <c r="R30" s="287" t="str">
        <f t="shared" si="2"/>
        <v>Viajes/vacaciones</v>
      </c>
      <c r="S30" s="22"/>
      <c r="T30" s="288">
        <f t="shared" si="3"/>
        <v>0</v>
      </c>
      <c r="U30" s="22"/>
      <c r="V30" s="289">
        <f t="shared" si="4"/>
        <v>0</v>
      </c>
      <c r="X30" s="318" t="str">
        <f>INICIO!G30</f>
        <v>Tarjeta común</v>
      </c>
      <c r="Y30" s="225"/>
      <c r="Z30" s="306">
        <f t="shared" si="5"/>
        <v>20</v>
      </c>
      <c r="AA30" s="307">
        <f t="shared" si="6"/>
        <v>0.0625</v>
      </c>
      <c r="AC30" s="313"/>
    </row>
    <row r="31" ht="15.75" customHeight="1">
      <c r="A31" s="192"/>
      <c r="B31" s="192"/>
      <c r="C31" s="192"/>
      <c r="D31" s="319"/>
      <c r="E31" s="22"/>
      <c r="F31" s="22"/>
      <c r="G31" s="320"/>
      <c r="H31" s="321"/>
      <c r="I31" s="194"/>
      <c r="J31" s="276"/>
      <c r="L31" s="277"/>
      <c r="M31" s="277"/>
      <c r="N31" s="277"/>
      <c r="O31" s="278"/>
      <c r="P31" s="279" t="b">
        <v>0</v>
      </c>
      <c r="R31" s="276" t="str">
        <f t="shared" si="2"/>
        <v>Tecnología</v>
      </c>
      <c r="T31" s="277">
        <f t="shared" si="3"/>
        <v>0</v>
      </c>
      <c r="V31" s="280">
        <f t="shared" si="4"/>
        <v>0</v>
      </c>
      <c r="X31" s="322" t="str">
        <f>INICIO!G31</f>
        <v>Transferencia</v>
      </c>
      <c r="Y31" s="274"/>
      <c r="Z31" s="306">
        <f t="shared" si="5"/>
        <v>0</v>
      </c>
      <c r="AA31" s="307">
        <f t="shared" si="6"/>
        <v>0</v>
      </c>
      <c r="AB31" s="5"/>
      <c r="AC31" s="313"/>
    </row>
    <row r="32" ht="15.75" customHeight="1">
      <c r="A32" s="192"/>
      <c r="B32" s="192"/>
      <c r="C32" s="192"/>
      <c r="D32" s="315"/>
      <c r="G32" s="316"/>
      <c r="H32" s="317"/>
      <c r="I32" s="194"/>
      <c r="J32" s="283"/>
      <c r="K32" s="22"/>
      <c r="L32" s="284"/>
      <c r="M32" s="284"/>
      <c r="N32" s="284"/>
      <c r="O32" s="285"/>
      <c r="P32" s="286" t="b">
        <v>0</v>
      </c>
      <c r="R32" s="287" t="str">
        <f t="shared" si="2"/>
        <v>Reparaciones</v>
      </c>
      <c r="S32" s="22"/>
      <c r="T32" s="288">
        <f t="shared" si="3"/>
        <v>0</v>
      </c>
      <c r="U32" s="22"/>
      <c r="V32" s="289">
        <f t="shared" si="4"/>
        <v>0</v>
      </c>
      <c r="X32" s="323" t="str">
        <f>INICIO!G32</f>
        <v>Bizum</v>
      </c>
      <c r="Y32" s="274"/>
      <c r="Z32" s="306">
        <f t="shared" si="5"/>
        <v>0</v>
      </c>
      <c r="AA32" s="307">
        <f t="shared" si="6"/>
        <v>0</v>
      </c>
      <c r="AB32" s="5"/>
      <c r="AC32" s="313"/>
    </row>
    <row r="33" ht="15.75" customHeight="1">
      <c r="A33" s="192"/>
      <c r="B33" s="192"/>
      <c r="C33" s="192"/>
      <c r="D33" s="319"/>
      <c r="E33" s="22"/>
      <c r="F33" s="22"/>
      <c r="G33" s="320"/>
      <c r="H33" s="321"/>
      <c r="I33" s="194"/>
      <c r="J33" s="276"/>
      <c r="L33" s="277"/>
      <c r="M33" s="277"/>
      <c r="N33" s="277"/>
      <c r="O33" s="278"/>
      <c r="P33" s="279" t="b">
        <v>0</v>
      </c>
      <c r="R33" s="276" t="str">
        <f t="shared" si="2"/>
        <v>Salud</v>
      </c>
      <c r="T33" s="277">
        <f t="shared" si="3"/>
        <v>0</v>
      </c>
      <c r="V33" s="280">
        <f t="shared" si="4"/>
        <v>0</v>
      </c>
      <c r="X33" s="324" t="str">
        <f>INICIO!G33</f>
        <v>Tarjeta regalo</v>
      </c>
      <c r="Y33" s="325"/>
      <c r="Z33" s="326">
        <f t="shared" si="5"/>
        <v>0</v>
      </c>
      <c r="AA33" s="327">
        <f t="shared" si="6"/>
        <v>0</v>
      </c>
      <c r="AB33" s="5"/>
      <c r="AC33" s="14"/>
    </row>
    <row r="34" ht="15.75" customHeight="1">
      <c r="A34" s="192"/>
      <c r="B34" s="192"/>
      <c r="C34" s="192"/>
      <c r="D34" s="315"/>
      <c r="G34" s="316"/>
      <c r="H34" s="317"/>
      <c r="I34" s="194"/>
      <c r="J34" s="283"/>
      <c r="K34" s="22"/>
      <c r="L34" s="284"/>
      <c r="M34" s="284"/>
      <c r="N34" s="284"/>
      <c r="O34" s="285"/>
      <c r="P34" s="286" t="b">
        <v>0</v>
      </c>
      <c r="R34" s="287" t="str">
        <f t="shared" si="2"/>
        <v>Higiene</v>
      </c>
      <c r="S34" s="22"/>
      <c r="T34" s="288">
        <f t="shared" si="3"/>
        <v>0</v>
      </c>
      <c r="U34" s="22"/>
      <c r="V34" s="289">
        <f t="shared" si="4"/>
        <v>0</v>
      </c>
      <c r="AB34" s="14"/>
      <c r="AC34" s="14"/>
    </row>
    <row r="35" ht="15.75" customHeight="1">
      <c r="A35" s="192"/>
      <c r="B35" s="192"/>
      <c r="C35" s="192"/>
      <c r="D35" s="329"/>
      <c r="E35" s="22"/>
      <c r="F35" s="22"/>
      <c r="G35" s="320"/>
      <c r="H35" s="321"/>
      <c r="I35" s="194"/>
      <c r="J35" s="276"/>
      <c r="L35" s="277"/>
      <c r="M35" s="277"/>
      <c r="N35" s="277"/>
      <c r="O35" s="278"/>
      <c r="P35" s="279" t="b">
        <v>0</v>
      </c>
      <c r="R35" s="276" t="str">
        <f t="shared" si="2"/>
        <v>Cursos/Formación</v>
      </c>
      <c r="T35" s="277">
        <f t="shared" si="3"/>
        <v>0</v>
      </c>
      <c r="V35" s="280">
        <f t="shared" si="4"/>
        <v>0</v>
      </c>
    </row>
    <row r="36" ht="15.75" customHeight="1">
      <c r="A36" s="192"/>
      <c r="B36" s="192"/>
      <c r="C36" s="192"/>
      <c r="D36" s="315"/>
      <c r="G36" s="316"/>
      <c r="H36" s="317"/>
      <c r="I36" s="192"/>
      <c r="J36" s="283"/>
      <c r="K36" s="22"/>
      <c r="L36" s="284"/>
      <c r="M36" s="284"/>
      <c r="N36" s="284"/>
      <c r="O36" s="285"/>
      <c r="P36" s="286" t="b">
        <v>0</v>
      </c>
      <c r="R36" s="287" t="str">
        <f t="shared" si="2"/>
        <v>Mascotas</v>
      </c>
      <c r="S36" s="22"/>
      <c r="T36" s="288">
        <f t="shared" si="3"/>
        <v>0</v>
      </c>
      <c r="U36" s="22"/>
      <c r="V36" s="289">
        <f t="shared" si="4"/>
        <v>0</v>
      </c>
      <c r="W36" s="203"/>
      <c r="X36" s="330" t="s">
        <v>112</v>
      </c>
      <c r="Y36" s="331"/>
      <c r="Z36" s="331"/>
      <c r="AA36" s="332"/>
      <c r="AB36" s="203"/>
      <c r="AC36" s="203"/>
      <c r="AD36" s="203"/>
    </row>
    <row r="37" ht="15.75" customHeight="1">
      <c r="A37" s="192"/>
      <c r="B37" s="192"/>
      <c r="C37" s="192"/>
      <c r="D37" s="329"/>
      <c r="E37" s="22"/>
      <c r="F37" s="22"/>
      <c r="G37" s="320"/>
      <c r="H37" s="321"/>
      <c r="I37" s="192"/>
      <c r="J37" s="276"/>
      <c r="L37" s="277"/>
      <c r="M37" s="277"/>
      <c r="N37" s="277"/>
      <c r="O37" s="278"/>
      <c r="P37" s="279" t="b">
        <v>0</v>
      </c>
      <c r="R37" s="276" t="str">
        <f t="shared" si="2"/>
        <v>Familia</v>
      </c>
      <c r="T37" s="277">
        <f t="shared" si="3"/>
        <v>0</v>
      </c>
      <c r="V37" s="280">
        <f t="shared" si="4"/>
        <v>0</v>
      </c>
      <c r="W37" s="203"/>
      <c r="X37" s="333"/>
      <c r="AA37" s="334"/>
      <c r="AB37" s="203"/>
      <c r="AC37" s="203"/>
      <c r="AD37" s="203"/>
    </row>
    <row r="38" ht="15.75" customHeight="1">
      <c r="A38" s="192"/>
      <c r="B38" s="192"/>
      <c r="C38" s="192"/>
      <c r="D38" s="315"/>
      <c r="G38" s="316"/>
      <c r="H38" s="317"/>
      <c r="I38" s="192"/>
      <c r="J38" s="283"/>
      <c r="K38" s="22"/>
      <c r="L38" s="284"/>
      <c r="M38" s="284"/>
      <c r="N38" s="284"/>
      <c r="O38" s="285"/>
      <c r="P38" s="286" t="b">
        <v>0</v>
      </c>
      <c r="R38" s="287" t="str">
        <f t="shared" si="2"/>
        <v>Otros</v>
      </c>
      <c r="S38" s="22"/>
      <c r="T38" s="288">
        <f t="shared" si="3"/>
        <v>0</v>
      </c>
      <c r="U38" s="22"/>
      <c r="V38" s="289">
        <f t="shared" si="4"/>
        <v>0</v>
      </c>
      <c r="W38" s="203"/>
      <c r="X38" s="335" t="s">
        <v>115</v>
      </c>
      <c r="AA38" s="334"/>
      <c r="AB38" s="203"/>
      <c r="AC38" s="203"/>
      <c r="AD38" s="203"/>
    </row>
    <row r="39" ht="15.75" customHeight="1">
      <c r="A39" s="192"/>
      <c r="B39" s="192"/>
      <c r="C39" s="192"/>
      <c r="D39" s="336" t="s">
        <v>116</v>
      </c>
      <c r="E39" s="70"/>
      <c r="F39" s="337" t="s">
        <v>117</v>
      </c>
      <c r="G39" s="338">
        <f>SUM(G30:G38)</f>
        <v>250</v>
      </c>
      <c r="H39" s="148"/>
      <c r="I39" s="192"/>
      <c r="J39" s="276"/>
      <c r="L39" s="277"/>
      <c r="M39" s="277"/>
      <c r="N39" s="277"/>
      <c r="O39" s="278"/>
      <c r="P39" s="279" t="b">
        <v>0</v>
      </c>
      <c r="R39" s="276" t="str">
        <f t="shared" si="2"/>
        <v>Categoria 1</v>
      </c>
      <c r="T39" s="277">
        <f t="shared" si="3"/>
        <v>0</v>
      </c>
      <c r="V39" s="280">
        <f t="shared" si="4"/>
        <v>0</v>
      </c>
      <c r="W39" s="203"/>
      <c r="X39" s="335" t="s">
        <v>118</v>
      </c>
      <c r="AA39" s="334"/>
      <c r="AB39" s="203"/>
      <c r="AC39" s="203"/>
      <c r="AD39" s="203"/>
    </row>
    <row r="40" ht="15.75" customHeight="1">
      <c r="A40" s="192"/>
      <c r="B40" s="192"/>
      <c r="C40" s="192"/>
      <c r="D40" s="126"/>
      <c r="E40" s="68"/>
      <c r="F40" s="339" t="s">
        <v>119</v>
      </c>
      <c r="G40" s="340">
        <f>SUM(H30:H38)</f>
        <v>500</v>
      </c>
      <c r="H40" s="341"/>
      <c r="I40" s="192"/>
      <c r="J40" s="283"/>
      <c r="K40" s="22"/>
      <c r="L40" s="284"/>
      <c r="M40" s="284"/>
      <c r="N40" s="284"/>
      <c r="O40" s="285"/>
      <c r="P40" s="286" t="b">
        <v>0</v>
      </c>
      <c r="R40" s="287" t="str">
        <f t="shared" si="2"/>
        <v>Categoría 2</v>
      </c>
      <c r="S40" s="22"/>
      <c r="T40" s="288">
        <f t="shared" si="3"/>
        <v>0</v>
      </c>
      <c r="U40" s="22"/>
      <c r="V40" s="289">
        <f t="shared" si="4"/>
        <v>0</v>
      </c>
      <c r="W40" s="203"/>
      <c r="X40" s="342" t="s">
        <v>120</v>
      </c>
      <c r="Y40" s="22"/>
      <c r="Z40" s="22"/>
      <c r="AA40" s="343"/>
      <c r="AB40" s="203"/>
      <c r="AC40" s="203"/>
      <c r="AD40" s="203"/>
    </row>
    <row r="41" ht="15.75" customHeight="1">
      <c r="A41" s="192"/>
      <c r="B41" s="192"/>
      <c r="C41" s="192"/>
      <c r="D41" s="192"/>
      <c r="G41" s="344">
        <f>G39</f>
        <v>250</v>
      </c>
      <c r="H41" s="345">
        <f>G40</f>
        <v>500</v>
      </c>
      <c r="I41" s="192"/>
      <c r="J41" s="276"/>
      <c r="L41" s="277"/>
      <c r="M41" s="277"/>
      <c r="N41" s="277"/>
      <c r="O41" s="278"/>
      <c r="P41" s="279" t="b">
        <v>0</v>
      </c>
      <c r="R41" s="276" t="str">
        <f t="shared" si="2"/>
        <v>Categoría 3</v>
      </c>
      <c r="T41" s="277">
        <f t="shared" si="3"/>
        <v>0</v>
      </c>
      <c r="V41" s="280">
        <f t="shared" si="4"/>
        <v>0</v>
      </c>
      <c r="W41" s="203"/>
      <c r="X41" s="346" t="s">
        <v>121</v>
      </c>
      <c r="Y41" s="22"/>
      <c r="Z41" s="347" t="s">
        <v>122</v>
      </c>
      <c r="AA41" s="343"/>
      <c r="AB41" s="203"/>
      <c r="AC41" s="203"/>
      <c r="AD41" s="203"/>
    </row>
    <row r="42" ht="15.75" customHeight="1">
      <c r="A42" s="192"/>
      <c r="B42" s="192"/>
      <c r="C42" s="192"/>
      <c r="D42" s="192"/>
      <c r="G42" s="193"/>
      <c r="I42" s="192"/>
      <c r="J42" s="283"/>
      <c r="K42" s="22"/>
      <c r="L42" s="284"/>
      <c r="M42" s="284"/>
      <c r="N42" s="284"/>
      <c r="O42" s="285"/>
      <c r="P42" s="286" t="b">
        <v>0</v>
      </c>
      <c r="R42" s="287" t="str">
        <f t="shared" si="2"/>
        <v>Categoría 4</v>
      </c>
      <c r="S42" s="22"/>
      <c r="T42" s="288">
        <f t="shared" si="3"/>
        <v>0</v>
      </c>
      <c r="U42" s="22"/>
      <c r="V42" s="289">
        <f t="shared" si="4"/>
        <v>0</v>
      </c>
      <c r="W42" s="203"/>
      <c r="X42" s="348">
        <v>400.0</v>
      </c>
      <c r="Z42" s="349">
        <v>4.0</v>
      </c>
      <c r="AA42" s="334"/>
      <c r="AB42" s="203"/>
      <c r="AC42" s="203"/>
      <c r="AD42" s="203"/>
    </row>
    <row r="43" ht="15.75" customHeight="1">
      <c r="A43" s="192"/>
      <c r="B43" s="192"/>
      <c r="C43" s="192"/>
      <c r="D43" s="300" t="s">
        <v>123</v>
      </c>
      <c r="E43" s="70"/>
      <c r="F43" s="70"/>
      <c r="G43" s="70"/>
      <c r="H43" s="77"/>
      <c r="I43" s="192"/>
      <c r="J43" s="276"/>
      <c r="L43" s="277"/>
      <c r="M43" s="277"/>
      <c r="N43" s="277"/>
      <c r="O43" s="278"/>
      <c r="P43" s="279" t="b">
        <v>0</v>
      </c>
      <c r="R43" s="276" t="str">
        <f t="shared" si="2"/>
        <v>Categoría 5</v>
      </c>
      <c r="T43" s="277">
        <f t="shared" si="3"/>
        <v>0</v>
      </c>
      <c r="V43" s="280">
        <f t="shared" si="4"/>
        <v>0</v>
      </c>
      <c r="W43" s="203"/>
      <c r="X43" s="333"/>
      <c r="Z43" s="350"/>
      <c r="AA43" s="334"/>
      <c r="AB43" s="203"/>
      <c r="AC43" s="203"/>
      <c r="AD43" s="203"/>
    </row>
    <row r="44" ht="15.75" customHeight="1">
      <c r="A44" s="192"/>
      <c r="B44" s="192"/>
      <c r="C44" s="192"/>
      <c r="D44" s="126"/>
      <c r="E44" s="68"/>
      <c r="F44" s="68"/>
      <c r="G44" s="68"/>
      <c r="H44" s="127"/>
      <c r="I44" s="192"/>
      <c r="J44" s="283"/>
      <c r="K44" s="22"/>
      <c r="L44" s="284"/>
      <c r="M44" s="284"/>
      <c r="N44" s="284"/>
      <c r="O44" s="285"/>
      <c r="P44" s="351" t="b">
        <v>0</v>
      </c>
      <c r="Q44" s="5"/>
      <c r="R44" s="287" t="str">
        <f t="shared" si="2"/>
        <v>Categoría 6</v>
      </c>
      <c r="S44" s="22"/>
      <c r="T44" s="288">
        <f t="shared" si="3"/>
        <v>0</v>
      </c>
      <c r="U44" s="22"/>
      <c r="V44" s="289">
        <f t="shared" si="4"/>
        <v>0</v>
      </c>
      <c r="W44" s="203"/>
      <c r="X44" s="352" t="s">
        <v>124</v>
      </c>
      <c r="Y44" s="39"/>
      <c r="Z44" s="353">
        <f>X42/Z42</f>
        <v>100</v>
      </c>
      <c r="AA44" s="354"/>
      <c r="AB44" s="203"/>
      <c r="AC44" s="203"/>
      <c r="AD44" s="203"/>
    </row>
    <row r="45" ht="19.5" customHeight="1">
      <c r="A45" s="192"/>
      <c r="B45" s="192"/>
      <c r="C45" s="192"/>
      <c r="D45" s="355" t="s">
        <v>76</v>
      </c>
      <c r="E45" s="225"/>
      <c r="F45" s="356"/>
      <c r="G45" s="357" t="s">
        <v>83</v>
      </c>
      <c r="H45" s="358" t="s">
        <v>125</v>
      </c>
      <c r="I45" s="192"/>
      <c r="J45" s="359" t="s">
        <v>53</v>
      </c>
      <c r="K45" s="221"/>
      <c r="L45" s="360">
        <f t="shared" ref="L45:M45" si="7">SUM(L17:L44)</f>
        <v>300</v>
      </c>
      <c r="M45" s="360">
        <f t="shared" si="7"/>
        <v>300</v>
      </c>
      <c r="N45" s="361"/>
      <c r="O45" s="362"/>
      <c r="P45" s="362"/>
      <c r="Q45" s="5"/>
      <c r="R45" s="363" t="s">
        <v>53</v>
      </c>
      <c r="S45" s="364"/>
      <c r="T45" s="365">
        <f>SUM(O61:P1019)</f>
        <v>20</v>
      </c>
      <c r="U45" s="364"/>
      <c r="V45" s="366"/>
      <c r="W45" s="203"/>
      <c r="X45" s="367"/>
      <c r="Y45" s="368"/>
      <c r="Z45" s="369"/>
      <c r="AA45" s="370"/>
      <c r="AB45" s="203"/>
      <c r="AC45" s="203"/>
      <c r="AD45" s="203"/>
    </row>
    <row r="46" ht="15.75" customHeight="1">
      <c r="A46" s="192"/>
      <c r="B46" s="192"/>
      <c r="C46" s="192"/>
      <c r="D46" s="371" t="s">
        <v>130</v>
      </c>
      <c r="E46" s="22"/>
      <c r="F46" s="22"/>
      <c r="G46" s="372" t="s">
        <v>127</v>
      </c>
      <c r="H46" s="321">
        <v>20.0</v>
      </c>
      <c r="I46" s="192"/>
      <c r="J46" s="200"/>
      <c r="K46" s="373"/>
      <c r="L46" s="373"/>
      <c r="M46" s="373"/>
      <c r="N46" s="373"/>
      <c r="O46" s="373"/>
      <c r="P46" s="373"/>
      <c r="Q46" s="200"/>
      <c r="R46" s="373"/>
      <c r="S46" s="373"/>
      <c r="T46" s="373"/>
      <c r="U46" s="373"/>
      <c r="V46" s="200"/>
      <c r="W46" s="203"/>
      <c r="AB46" s="203"/>
      <c r="AC46" s="203"/>
      <c r="AD46" s="203"/>
    </row>
    <row r="47" ht="15.75" customHeight="1">
      <c r="A47" s="192"/>
      <c r="B47" s="192"/>
      <c r="C47" s="192"/>
      <c r="D47" s="374" t="s">
        <v>133</v>
      </c>
      <c r="G47" s="375" t="s">
        <v>90</v>
      </c>
      <c r="H47" s="376">
        <v>20.0</v>
      </c>
      <c r="I47" s="192"/>
      <c r="J47" s="377" t="s">
        <v>129</v>
      </c>
      <c r="K47" s="221"/>
      <c r="L47" s="221"/>
      <c r="M47" s="221"/>
      <c r="N47" s="221"/>
      <c r="O47" s="221"/>
      <c r="P47" s="221"/>
      <c r="Q47" s="378">
        <f>M45+T45</f>
        <v>320</v>
      </c>
      <c r="R47" s="221"/>
      <c r="S47" s="221"/>
      <c r="T47" s="221"/>
      <c r="U47" s="221"/>
      <c r="V47" s="223"/>
      <c r="W47" s="203"/>
      <c r="AB47" s="203"/>
      <c r="AC47" s="203"/>
      <c r="AD47" s="203"/>
    </row>
    <row r="48" ht="15.75" customHeight="1">
      <c r="A48" s="192"/>
      <c r="B48" s="192"/>
      <c r="C48" s="192"/>
      <c r="D48" s="371"/>
      <c r="E48" s="22"/>
      <c r="F48" s="22"/>
      <c r="G48" s="372"/>
      <c r="H48" s="321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203"/>
      <c r="AB48" s="203"/>
      <c r="AC48" s="203"/>
      <c r="AD48" s="203"/>
    </row>
    <row r="49" ht="15.75" customHeight="1">
      <c r="A49" s="192"/>
      <c r="B49" s="192"/>
      <c r="C49" s="192"/>
      <c r="D49" s="374"/>
      <c r="G49" s="375"/>
      <c r="H49" s="376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203"/>
      <c r="AB49" s="203"/>
      <c r="AC49" s="203"/>
      <c r="AD49" s="203"/>
    </row>
    <row r="50" ht="15.75" customHeight="1">
      <c r="A50" s="192"/>
      <c r="B50" s="192"/>
      <c r="C50" s="192"/>
      <c r="D50" s="371"/>
      <c r="E50" s="22"/>
      <c r="F50" s="22"/>
      <c r="G50" s="372"/>
      <c r="H50" s="321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203"/>
      <c r="AB50" s="203"/>
      <c r="AC50" s="203"/>
      <c r="AD50" s="203"/>
    </row>
    <row r="51" ht="15.75" customHeight="1">
      <c r="A51" s="192"/>
      <c r="B51" s="192"/>
      <c r="C51" s="192"/>
      <c r="D51" s="374"/>
      <c r="G51" s="375"/>
      <c r="H51" s="376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203"/>
      <c r="AB51" s="203"/>
      <c r="AC51" s="203"/>
      <c r="AD51" s="203"/>
    </row>
    <row r="52" ht="15.75" customHeight="1">
      <c r="A52" s="192"/>
      <c r="B52" s="192"/>
      <c r="C52" s="192"/>
      <c r="D52" s="371"/>
      <c r="E52" s="22"/>
      <c r="F52" s="22"/>
      <c r="G52" s="372"/>
      <c r="H52" s="321"/>
      <c r="I52" s="192"/>
      <c r="J52" s="192"/>
      <c r="K52" s="192"/>
      <c r="L52" s="192"/>
      <c r="M52" s="192"/>
      <c r="N52" s="192"/>
      <c r="O52" s="192"/>
      <c r="P52" s="192"/>
      <c r="Q52" s="192"/>
      <c r="R52" s="192"/>
      <c r="S52" s="192"/>
      <c r="T52" s="192"/>
      <c r="U52" s="192"/>
      <c r="V52" s="192"/>
      <c r="W52" s="203"/>
      <c r="AB52" s="203"/>
      <c r="AC52" s="203"/>
      <c r="AD52" s="203"/>
    </row>
    <row r="53" ht="15.75" customHeight="1">
      <c r="A53" s="192"/>
      <c r="B53" s="192"/>
      <c r="C53" s="192"/>
      <c r="D53" s="374"/>
      <c r="G53" s="375"/>
      <c r="H53" s="376"/>
      <c r="I53" s="192"/>
      <c r="J53" s="192"/>
      <c r="K53" s="192"/>
      <c r="L53" s="192"/>
      <c r="M53" s="192"/>
      <c r="N53" s="192"/>
      <c r="O53" s="192"/>
      <c r="P53" s="192"/>
      <c r="Q53" s="192"/>
      <c r="S53" s="192"/>
      <c r="T53" s="192"/>
      <c r="U53" s="192"/>
      <c r="V53" s="192"/>
      <c r="W53" s="203"/>
      <c r="AB53" s="203"/>
      <c r="AC53" s="203"/>
      <c r="AD53" s="203"/>
    </row>
    <row r="54" ht="15.75" customHeight="1">
      <c r="A54" s="192"/>
      <c r="B54" s="192"/>
      <c r="C54" s="192"/>
      <c r="D54" s="379" t="s">
        <v>136</v>
      </c>
      <c r="E54" s="364"/>
      <c r="F54" s="364"/>
      <c r="G54" s="380">
        <f>SUMIF($G$46:$G$53,"Ahorro",$H$46:$H$53)</f>
        <v>20</v>
      </c>
      <c r="H54" s="148"/>
      <c r="I54" s="192"/>
      <c r="J54" s="192"/>
      <c r="K54" s="192"/>
      <c r="L54" s="192"/>
      <c r="M54" s="192"/>
      <c r="N54" s="192"/>
      <c r="O54" s="192"/>
      <c r="P54" s="192"/>
      <c r="Q54" s="192"/>
      <c r="S54" s="192"/>
      <c r="T54" s="192"/>
      <c r="U54" s="192"/>
      <c r="V54" s="192"/>
      <c r="W54" s="192"/>
      <c r="AB54" s="194"/>
      <c r="AC54" s="194"/>
      <c r="AD54" s="194"/>
    </row>
    <row r="55" ht="15.75" customHeight="1">
      <c r="A55" s="192"/>
      <c r="B55" s="192"/>
      <c r="C55" s="192"/>
      <c r="D55" s="381" t="s">
        <v>137</v>
      </c>
      <c r="E55" s="295"/>
      <c r="F55" s="295"/>
      <c r="G55" s="382">
        <f>SUMIF($G$46:$G$53,"Inversión",$H$46:$H$53)</f>
        <v>20</v>
      </c>
      <c r="H55" s="341"/>
      <c r="I55" s="192"/>
      <c r="J55" s="192"/>
      <c r="K55" s="192"/>
      <c r="L55" s="192"/>
      <c r="M55" s="192"/>
      <c r="N55" s="192"/>
      <c r="O55" s="192"/>
      <c r="P55" s="192"/>
      <c r="Q55" s="192"/>
      <c r="R55" s="192"/>
      <c r="S55" s="192"/>
      <c r="T55" s="192"/>
      <c r="U55" s="192"/>
      <c r="V55" s="192"/>
      <c r="W55" s="192"/>
      <c r="AB55" s="194"/>
      <c r="AC55" s="194"/>
      <c r="AD55" s="194"/>
    </row>
    <row r="56" ht="15.75" customHeight="1">
      <c r="A56" s="192"/>
      <c r="B56" s="192"/>
      <c r="C56" s="192"/>
      <c r="D56" s="192"/>
      <c r="E56" s="383"/>
      <c r="F56" s="383"/>
      <c r="G56" s="384"/>
      <c r="H56" s="192"/>
      <c r="I56" s="192"/>
      <c r="J56" s="192"/>
      <c r="K56" s="192"/>
      <c r="L56" s="192"/>
      <c r="M56" s="192"/>
      <c r="N56" s="192"/>
      <c r="O56" s="192"/>
      <c r="P56" s="192"/>
      <c r="Q56" s="192"/>
      <c r="R56" s="192"/>
      <c r="S56" s="192"/>
      <c r="T56" s="192"/>
      <c r="U56" s="192"/>
      <c r="V56" s="192"/>
      <c r="W56" s="192"/>
      <c r="AB56" s="194"/>
      <c r="AC56" s="194"/>
      <c r="AD56" s="194"/>
    </row>
    <row r="57" ht="15.75" customHeight="1">
      <c r="A57" s="192"/>
      <c r="B57" s="192"/>
      <c r="C57" s="192"/>
      <c r="D57" s="192"/>
      <c r="E57" s="383"/>
      <c r="F57" s="383"/>
      <c r="G57" s="384"/>
      <c r="H57" s="192"/>
      <c r="I57" s="192"/>
      <c r="J57" s="192"/>
      <c r="K57" s="192"/>
      <c r="L57" s="192"/>
      <c r="M57" s="192"/>
      <c r="N57" s="192"/>
      <c r="O57" s="192"/>
      <c r="P57" s="192"/>
      <c r="Q57" s="192"/>
      <c r="R57" s="192"/>
      <c r="S57" s="192"/>
      <c r="T57" s="192"/>
      <c r="U57" s="192"/>
      <c r="V57" s="192"/>
      <c r="W57" s="192"/>
      <c r="AB57" s="194"/>
      <c r="AC57" s="194"/>
      <c r="AD57" s="194"/>
    </row>
    <row r="58" ht="15.75" customHeight="1">
      <c r="A58" s="192"/>
      <c r="B58" s="192"/>
      <c r="C58" s="192"/>
      <c r="D58" s="385" t="s">
        <v>138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7"/>
      <c r="W58" s="203"/>
      <c r="AB58" s="194"/>
      <c r="AC58" s="194"/>
      <c r="AD58" s="194"/>
    </row>
    <row r="59" ht="15.75" customHeight="1">
      <c r="A59" s="192"/>
      <c r="B59" s="192"/>
      <c r="C59" s="192"/>
      <c r="D59" s="126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127"/>
      <c r="W59" s="203"/>
      <c r="AB59" s="203"/>
      <c r="AC59" s="203"/>
      <c r="AD59" s="194"/>
    </row>
    <row r="60" ht="15.75" customHeight="1">
      <c r="A60" s="192"/>
      <c r="B60" s="192"/>
      <c r="C60" s="192"/>
      <c r="D60" s="386" t="s">
        <v>76</v>
      </c>
      <c r="E60" s="274"/>
      <c r="F60" s="274"/>
      <c r="G60" s="274"/>
      <c r="H60" s="274"/>
      <c r="I60" s="387"/>
      <c r="J60" s="388" t="s">
        <v>139</v>
      </c>
      <c r="K60" s="389" t="s">
        <v>140</v>
      </c>
      <c r="L60" s="387"/>
      <c r="M60" s="389" t="s">
        <v>80</v>
      </c>
      <c r="N60" s="387"/>
      <c r="O60" s="389" t="s">
        <v>125</v>
      </c>
      <c r="P60" s="387"/>
      <c r="Q60" s="389" t="s">
        <v>141</v>
      </c>
      <c r="R60" s="274"/>
      <c r="S60" s="274"/>
      <c r="T60" s="274"/>
      <c r="U60" s="274"/>
      <c r="V60" s="390"/>
      <c r="W60" s="203"/>
      <c r="AB60" s="203"/>
      <c r="AC60" s="203"/>
      <c r="AD60" s="194"/>
    </row>
    <row r="61" ht="15.75" customHeight="1">
      <c r="A61" s="192"/>
      <c r="B61" s="192"/>
      <c r="C61" s="192"/>
      <c r="D61" s="391" t="s">
        <v>151</v>
      </c>
      <c r="J61" s="392">
        <v>45294.0</v>
      </c>
      <c r="K61" s="393" t="s">
        <v>2</v>
      </c>
      <c r="L61" s="22"/>
      <c r="M61" s="393" t="s">
        <v>23</v>
      </c>
      <c r="N61" s="22"/>
      <c r="O61" s="394">
        <v>20.0</v>
      </c>
      <c r="P61" s="22"/>
      <c r="Q61" s="393"/>
      <c r="R61" s="22"/>
      <c r="S61" s="22"/>
      <c r="T61" s="22"/>
      <c r="U61" s="22"/>
      <c r="V61" s="156"/>
      <c r="W61" s="203"/>
      <c r="AB61" s="203"/>
      <c r="AC61" s="203"/>
      <c r="AD61" s="194"/>
    </row>
    <row r="62" ht="15.75" customHeight="1">
      <c r="A62" s="192"/>
      <c r="B62" s="192"/>
      <c r="C62" s="192"/>
      <c r="D62" s="395"/>
      <c r="E62" s="22"/>
      <c r="F62" s="22"/>
      <c r="G62" s="22"/>
      <c r="H62" s="22"/>
      <c r="I62" s="22"/>
      <c r="J62" s="396"/>
      <c r="K62" s="397"/>
      <c r="L62" s="22"/>
      <c r="M62" s="397"/>
      <c r="N62" s="22"/>
      <c r="O62" s="398"/>
      <c r="P62" s="22"/>
      <c r="Q62" s="397"/>
      <c r="R62" s="22"/>
      <c r="S62" s="22"/>
      <c r="T62" s="22"/>
      <c r="U62" s="22"/>
      <c r="V62" s="156"/>
      <c r="W62" s="203"/>
      <c r="AB62" s="203"/>
      <c r="AC62" s="203"/>
      <c r="AD62" s="194"/>
    </row>
    <row r="63" ht="16.5" customHeight="1">
      <c r="A63" s="192"/>
      <c r="B63" s="192"/>
      <c r="C63" s="192"/>
      <c r="D63" s="391"/>
      <c r="J63" s="392"/>
      <c r="K63" s="393"/>
      <c r="L63" s="22"/>
      <c r="M63" s="393"/>
      <c r="N63" s="22"/>
      <c r="O63" s="394"/>
      <c r="P63" s="22"/>
      <c r="Q63" s="393"/>
      <c r="R63" s="22"/>
      <c r="S63" s="22"/>
      <c r="T63" s="22"/>
      <c r="U63" s="22"/>
      <c r="V63" s="156"/>
      <c r="W63" s="203"/>
      <c r="X63" s="399" t="s">
        <v>146</v>
      </c>
      <c r="AB63" s="203"/>
      <c r="AC63" s="203"/>
      <c r="AD63" s="194"/>
    </row>
    <row r="64" ht="15.75" customHeight="1">
      <c r="A64" s="192"/>
      <c r="B64" s="192"/>
      <c r="C64" s="192"/>
      <c r="D64" s="395"/>
      <c r="E64" s="22"/>
      <c r="F64" s="22"/>
      <c r="G64" s="22"/>
      <c r="H64" s="22"/>
      <c r="I64" s="22"/>
      <c r="J64" s="396"/>
      <c r="K64" s="397"/>
      <c r="L64" s="22"/>
      <c r="M64" s="397"/>
      <c r="N64" s="22"/>
      <c r="O64" s="398"/>
      <c r="P64" s="22"/>
      <c r="Q64" s="397"/>
      <c r="R64" s="22"/>
      <c r="S64" s="22"/>
      <c r="T64" s="22"/>
      <c r="U64" s="22"/>
      <c r="V64" s="156"/>
      <c r="W64" s="203"/>
      <c r="X64" s="191"/>
      <c r="Y64" s="191"/>
      <c r="Z64" s="191"/>
      <c r="AA64" s="191"/>
      <c r="AB64" s="203"/>
      <c r="AC64" s="203"/>
      <c r="AD64" s="194"/>
    </row>
    <row r="65" ht="15.75" customHeight="1">
      <c r="A65" s="192"/>
      <c r="B65" s="192"/>
      <c r="C65" s="192"/>
      <c r="D65" s="391"/>
      <c r="J65" s="392"/>
      <c r="K65" s="393"/>
      <c r="L65" s="22"/>
      <c r="M65" s="393"/>
      <c r="N65" s="22"/>
      <c r="O65" s="394"/>
      <c r="P65" s="22"/>
      <c r="Q65" s="393"/>
      <c r="R65" s="22"/>
      <c r="S65" s="22"/>
      <c r="T65" s="22"/>
      <c r="U65" s="22"/>
      <c r="V65" s="156"/>
      <c r="W65" s="203"/>
      <c r="AB65" s="203"/>
      <c r="AC65" s="203"/>
      <c r="AD65" s="194"/>
    </row>
    <row r="66" ht="15.75" customHeight="1">
      <c r="A66" s="192"/>
      <c r="B66" s="192"/>
      <c r="C66" s="192"/>
      <c r="D66" s="395"/>
      <c r="E66" s="22"/>
      <c r="F66" s="22"/>
      <c r="G66" s="22"/>
      <c r="H66" s="22"/>
      <c r="I66" s="22"/>
      <c r="J66" s="396"/>
      <c r="K66" s="397"/>
      <c r="L66" s="22"/>
      <c r="M66" s="397"/>
      <c r="N66" s="22"/>
      <c r="O66" s="398"/>
      <c r="P66" s="22"/>
      <c r="Q66" s="397"/>
      <c r="R66" s="22"/>
      <c r="S66" s="22"/>
      <c r="T66" s="22"/>
      <c r="U66" s="22"/>
      <c r="V66" s="156"/>
      <c r="W66" s="203"/>
      <c r="X66" s="400" t="s">
        <v>0</v>
      </c>
      <c r="Y66" s="70"/>
      <c r="Z66" s="70"/>
      <c r="AA66" s="77"/>
      <c r="AB66" s="203"/>
      <c r="AC66" s="203"/>
      <c r="AD66" s="194"/>
    </row>
    <row r="67" ht="15.75" customHeight="1">
      <c r="A67" s="192"/>
      <c r="B67" s="192"/>
      <c r="C67" s="192"/>
      <c r="D67" s="391"/>
      <c r="J67" s="392"/>
      <c r="K67" s="393"/>
      <c r="L67" s="22"/>
      <c r="M67" s="393"/>
      <c r="N67" s="22"/>
      <c r="O67" s="394"/>
      <c r="P67" s="22"/>
      <c r="Q67" s="393"/>
      <c r="R67" s="22"/>
      <c r="S67" s="22"/>
      <c r="T67" s="22"/>
      <c r="U67" s="22"/>
      <c r="V67" s="156"/>
      <c r="W67" s="203"/>
      <c r="X67" s="126"/>
      <c r="Y67" s="68"/>
      <c r="Z67" s="68"/>
      <c r="AA67" s="127"/>
      <c r="AB67" s="203"/>
      <c r="AC67" s="203"/>
      <c r="AD67" s="194"/>
    </row>
    <row r="68" ht="15.75" customHeight="1">
      <c r="A68" s="192"/>
      <c r="B68" s="192"/>
      <c r="C68" s="192"/>
      <c r="D68" s="395"/>
      <c r="E68" s="22"/>
      <c r="F68" s="22"/>
      <c r="G68" s="22"/>
      <c r="H68" s="22"/>
      <c r="I68" s="22"/>
      <c r="J68" s="396"/>
      <c r="K68" s="397"/>
      <c r="L68" s="22"/>
      <c r="M68" s="397"/>
      <c r="N68" s="22"/>
      <c r="O68" s="398"/>
      <c r="P68" s="22"/>
      <c r="Q68" s="397"/>
      <c r="R68" s="22"/>
      <c r="S68" s="22"/>
      <c r="T68" s="22"/>
      <c r="U68" s="22"/>
      <c r="V68" s="156"/>
      <c r="X68" s="401" t="str">
        <f>INICIO!K13</f>
        <v>Transporte</v>
      </c>
      <c r="Y68" s="364"/>
      <c r="Z68" s="364"/>
      <c r="AA68" s="148"/>
      <c r="AB68" s="203"/>
      <c r="AC68" s="203"/>
      <c r="AD68" s="194"/>
    </row>
    <row r="69" ht="15.75" customHeight="1">
      <c r="A69" s="192"/>
      <c r="B69" s="192"/>
      <c r="C69" s="192"/>
      <c r="D69" s="391"/>
      <c r="J69" s="392"/>
      <c r="K69" s="393"/>
      <c r="L69" s="22"/>
      <c r="M69" s="393"/>
      <c r="N69" s="22"/>
      <c r="O69" s="394"/>
      <c r="P69" s="22"/>
      <c r="Q69" s="393"/>
      <c r="R69" s="22"/>
      <c r="S69" s="22"/>
      <c r="T69" s="22"/>
      <c r="U69" s="22"/>
      <c r="V69" s="156"/>
      <c r="X69" s="402" t="str">
        <f>INICIO!K14</f>
        <v>Alimentación</v>
      </c>
      <c r="Y69" s="22"/>
      <c r="Z69" s="22"/>
      <c r="AA69" s="156"/>
      <c r="AB69" s="203"/>
      <c r="AC69" s="203"/>
      <c r="AD69" s="194"/>
    </row>
    <row r="70" ht="15.75" customHeight="1">
      <c r="A70" s="192"/>
      <c r="B70" s="192"/>
      <c r="C70" s="192"/>
      <c r="D70" s="395"/>
      <c r="E70" s="22"/>
      <c r="F70" s="22"/>
      <c r="G70" s="22"/>
      <c r="H70" s="22"/>
      <c r="I70" s="22"/>
      <c r="J70" s="396"/>
      <c r="K70" s="397"/>
      <c r="L70" s="22"/>
      <c r="M70" s="397"/>
      <c r="N70" s="22"/>
      <c r="O70" s="398"/>
      <c r="P70" s="22"/>
      <c r="Q70" s="397"/>
      <c r="R70" s="22"/>
      <c r="S70" s="22"/>
      <c r="T70" s="22"/>
      <c r="U70" s="22"/>
      <c r="V70" s="156"/>
      <c r="X70" s="403" t="str">
        <f>INICIO!K15</f>
        <v>Restaurantes</v>
      </c>
      <c r="Y70" s="22"/>
      <c r="Z70" s="22"/>
      <c r="AA70" s="156"/>
      <c r="AB70" s="203"/>
      <c r="AC70" s="203"/>
      <c r="AD70" s="194"/>
    </row>
    <row r="71" ht="15.75" customHeight="1">
      <c r="A71" s="192"/>
      <c r="B71" s="192"/>
      <c r="C71" s="192"/>
      <c r="D71" s="391"/>
      <c r="J71" s="392"/>
      <c r="K71" s="393"/>
      <c r="L71" s="22"/>
      <c r="M71" s="393"/>
      <c r="N71" s="22"/>
      <c r="O71" s="394"/>
      <c r="P71" s="22"/>
      <c r="Q71" s="393"/>
      <c r="R71" s="22"/>
      <c r="S71" s="22"/>
      <c r="T71" s="22"/>
      <c r="U71" s="22"/>
      <c r="V71" s="156"/>
      <c r="X71" s="404" t="str">
        <f>INICIO!K16</f>
        <v>Comida a domicilio</v>
      </c>
      <c r="Y71" s="22"/>
      <c r="Z71" s="22"/>
      <c r="AA71" s="156"/>
      <c r="AB71" s="203"/>
      <c r="AC71" s="203"/>
      <c r="AD71" s="194"/>
    </row>
    <row r="72" ht="15.75" customHeight="1">
      <c r="A72" s="192"/>
      <c r="B72" s="192"/>
      <c r="C72" s="192"/>
      <c r="D72" s="395"/>
      <c r="E72" s="22"/>
      <c r="F72" s="22"/>
      <c r="G72" s="22"/>
      <c r="H72" s="22"/>
      <c r="I72" s="22"/>
      <c r="J72" s="396"/>
      <c r="K72" s="397"/>
      <c r="L72" s="22"/>
      <c r="M72" s="397"/>
      <c r="N72" s="22"/>
      <c r="O72" s="398"/>
      <c r="P72" s="22"/>
      <c r="Q72" s="397"/>
      <c r="R72" s="22"/>
      <c r="S72" s="22"/>
      <c r="T72" s="22"/>
      <c r="U72" s="22"/>
      <c r="V72" s="156"/>
      <c r="X72" s="402" t="str">
        <f>INICIO!K17</f>
        <v>Bares</v>
      </c>
      <c r="Y72" s="22"/>
      <c r="Z72" s="22"/>
      <c r="AA72" s="156"/>
      <c r="AB72" s="203"/>
      <c r="AC72" s="203"/>
      <c r="AD72" s="194"/>
    </row>
    <row r="73" ht="15.75" customHeight="1">
      <c r="A73" s="192"/>
      <c r="B73" s="192"/>
      <c r="C73" s="192"/>
      <c r="D73" s="391"/>
      <c r="J73" s="392"/>
      <c r="K73" s="393"/>
      <c r="L73" s="22"/>
      <c r="M73" s="393"/>
      <c r="N73" s="22"/>
      <c r="O73" s="394"/>
      <c r="P73" s="22"/>
      <c r="Q73" s="393"/>
      <c r="R73" s="22"/>
      <c r="S73" s="22"/>
      <c r="T73" s="22"/>
      <c r="U73" s="22"/>
      <c r="V73" s="156"/>
      <c r="X73" s="405" t="str">
        <f>INICIO!K18</f>
        <v>Ropa</v>
      </c>
      <c r="Y73" s="22"/>
      <c r="Z73" s="22"/>
      <c r="AA73" s="156"/>
      <c r="AB73" s="203"/>
      <c r="AC73" s="203"/>
      <c r="AD73" s="194"/>
    </row>
    <row r="74" ht="15.75" customHeight="1">
      <c r="A74" s="192"/>
      <c r="B74" s="192"/>
      <c r="C74" s="192"/>
      <c r="D74" s="395"/>
      <c r="E74" s="22"/>
      <c r="F74" s="22"/>
      <c r="G74" s="22"/>
      <c r="H74" s="22"/>
      <c r="I74" s="22"/>
      <c r="J74" s="396"/>
      <c r="K74" s="397"/>
      <c r="L74" s="22"/>
      <c r="M74" s="397"/>
      <c r="N74" s="22"/>
      <c r="O74" s="398"/>
      <c r="P74" s="22"/>
      <c r="Q74" s="397"/>
      <c r="R74" s="22"/>
      <c r="S74" s="22"/>
      <c r="T74" s="22"/>
      <c r="U74" s="22"/>
      <c r="V74" s="156"/>
      <c r="X74" s="406" t="str">
        <f>INICIO!K19</f>
        <v>Belleza</v>
      </c>
      <c r="Y74" s="22"/>
      <c r="Z74" s="22"/>
      <c r="AA74" s="156"/>
      <c r="AB74" s="203"/>
      <c r="AC74" s="203"/>
      <c r="AD74" s="194"/>
    </row>
    <row r="75" ht="15.75" customHeight="1">
      <c r="A75" s="192"/>
      <c r="B75" s="192"/>
      <c r="C75" s="192"/>
      <c r="D75" s="391"/>
      <c r="J75" s="392"/>
      <c r="K75" s="393"/>
      <c r="L75" s="22"/>
      <c r="M75" s="393"/>
      <c r="N75" s="22"/>
      <c r="O75" s="394"/>
      <c r="P75" s="22"/>
      <c r="Q75" s="393"/>
      <c r="R75" s="22"/>
      <c r="S75" s="22"/>
      <c r="T75" s="22"/>
      <c r="U75" s="22"/>
      <c r="V75" s="156"/>
      <c r="W75" s="203"/>
      <c r="X75" s="407" t="str">
        <f>INICIO!K20</f>
        <v>Gasolina</v>
      </c>
      <c r="Y75" s="22"/>
      <c r="Z75" s="22"/>
      <c r="AA75" s="156"/>
      <c r="AB75" s="203"/>
      <c r="AC75" s="203"/>
      <c r="AD75" s="194"/>
    </row>
    <row r="76" ht="15.75" customHeight="1">
      <c r="A76" s="192"/>
      <c r="B76" s="192"/>
      <c r="C76" s="192"/>
      <c r="D76" s="395"/>
      <c r="E76" s="22"/>
      <c r="F76" s="22"/>
      <c r="G76" s="22"/>
      <c r="H76" s="22"/>
      <c r="I76" s="22"/>
      <c r="J76" s="396"/>
      <c r="K76" s="397"/>
      <c r="L76" s="22"/>
      <c r="M76" s="397"/>
      <c r="N76" s="22"/>
      <c r="O76" s="398"/>
      <c r="P76" s="22"/>
      <c r="Q76" s="397"/>
      <c r="R76" s="22"/>
      <c r="S76" s="22"/>
      <c r="T76" s="22"/>
      <c r="U76" s="22"/>
      <c r="V76" s="156"/>
      <c r="W76" s="203"/>
      <c r="X76" s="408" t="str">
        <f>INICIO!K21</f>
        <v>Hogar</v>
      </c>
      <c r="Y76" s="22"/>
      <c r="Z76" s="22"/>
      <c r="AA76" s="156"/>
      <c r="AB76" s="203"/>
      <c r="AC76" s="203"/>
      <c r="AD76" s="194"/>
    </row>
    <row r="77" ht="15.75" customHeight="1">
      <c r="A77" s="192"/>
      <c r="B77" s="192"/>
      <c r="C77" s="192"/>
      <c r="D77" s="391"/>
      <c r="J77" s="392"/>
      <c r="K77" s="393"/>
      <c r="L77" s="22"/>
      <c r="M77" s="393"/>
      <c r="N77" s="22"/>
      <c r="O77" s="394"/>
      <c r="P77" s="22"/>
      <c r="Q77" s="393"/>
      <c r="R77" s="22"/>
      <c r="S77" s="22"/>
      <c r="T77" s="22"/>
      <c r="U77" s="22"/>
      <c r="V77" s="156"/>
      <c r="W77" s="203"/>
      <c r="X77" s="409" t="str">
        <f>INICIO!K22</f>
        <v>Tarjeta de crédito</v>
      </c>
      <c r="Y77" s="22"/>
      <c r="Z77" s="22"/>
      <c r="AA77" s="156"/>
      <c r="AB77" s="203"/>
      <c r="AC77" s="203"/>
      <c r="AD77" s="194"/>
    </row>
    <row r="78" ht="15.75" customHeight="1">
      <c r="A78" s="192"/>
      <c r="B78" s="192"/>
      <c r="C78" s="192"/>
      <c r="D78" s="395"/>
      <c r="E78" s="22"/>
      <c r="F78" s="22"/>
      <c r="G78" s="22"/>
      <c r="H78" s="22"/>
      <c r="I78" s="22"/>
      <c r="J78" s="396"/>
      <c r="K78" s="397"/>
      <c r="L78" s="22"/>
      <c r="M78" s="397"/>
      <c r="N78" s="22"/>
      <c r="O78" s="398"/>
      <c r="P78" s="22"/>
      <c r="Q78" s="397"/>
      <c r="R78" s="22"/>
      <c r="S78" s="22"/>
      <c r="T78" s="22"/>
      <c r="U78" s="22"/>
      <c r="V78" s="156"/>
      <c r="W78" s="203"/>
      <c r="X78" s="410" t="str">
        <f>INICIO!K23</f>
        <v>Ocio</v>
      </c>
      <c r="Y78" s="22"/>
      <c r="Z78" s="22"/>
      <c r="AA78" s="156"/>
      <c r="AB78" s="203"/>
      <c r="AC78" s="203"/>
      <c r="AD78" s="194"/>
    </row>
    <row r="79" ht="15.75" customHeight="1">
      <c r="A79" s="192"/>
      <c r="B79" s="192"/>
      <c r="C79" s="192"/>
      <c r="D79" s="391"/>
      <c r="J79" s="392"/>
      <c r="K79" s="393"/>
      <c r="L79" s="22"/>
      <c r="M79" s="393"/>
      <c r="N79" s="22"/>
      <c r="O79" s="394"/>
      <c r="P79" s="22"/>
      <c r="Q79" s="393"/>
      <c r="R79" s="22"/>
      <c r="S79" s="22"/>
      <c r="T79" s="22"/>
      <c r="U79" s="22"/>
      <c r="V79" s="156"/>
      <c r="W79" s="203"/>
      <c r="X79" s="410" t="str">
        <f>INICIO!K24</f>
        <v>Pequeñas compras</v>
      </c>
      <c r="Y79" s="22"/>
      <c r="Z79" s="22"/>
      <c r="AA79" s="156"/>
      <c r="AB79" s="203"/>
      <c r="AC79" s="203"/>
      <c r="AD79" s="194"/>
    </row>
    <row r="80" ht="15.75" customHeight="1">
      <c r="A80" s="192"/>
      <c r="B80" s="192"/>
      <c r="C80" s="192"/>
      <c r="D80" s="395"/>
      <c r="E80" s="22"/>
      <c r="F80" s="22"/>
      <c r="G80" s="22"/>
      <c r="H80" s="22"/>
      <c r="I80" s="22"/>
      <c r="J80" s="396"/>
      <c r="K80" s="397"/>
      <c r="L80" s="22"/>
      <c r="M80" s="397"/>
      <c r="N80" s="22"/>
      <c r="O80" s="398"/>
      <c r="P80" s="22"/>
      <c r="Q80" s="397"/>
      <c r="R80" s="22"/>
      <c r="S80" s="22"/>
      <c r="T80" s="22"/>
      <c r="U80" s="22"/>
      <c r="V80" s="156"/>
      <c r="W80" s="203"/>
      <c r="X80" s="411" t="str">
        <f>INICIO!K25</f>
        <v>Tasas/Impuestos</v>
      </c>
      <c r="Y80" s="22"/>
      <c r="Z80" s="22"/>
      <c r="AA80" s="156"/>
      <c r="AB80" s="203"/>
      <c r="AC80" s="203"/>
      <c r="AD80" s="194"/>
    </row>
    <row r="81" ht="15.75" customHeight="1">
      <c r="A81" s="192"/>
      <c r="B81" s="192"/>
      <c r="C81" s="192"/>
      <c r="D81" s="391"/>
      <c r="J81" s="392"/>
      <c r="K81" s="393"/>
      <c r="L81" s="22"/>
      <c r="M81" s="393"/>
      <c r="N81" s="22"/>
      <c r="O81" s="394"/>
      <c r="P81" s="22"/>
      <c r="Q81" s="393"/>
      <c r="R81" s="22"/>
      <c r="S81" s="22"/>
      <c r="T81" s="22"/>
      <c r="U81" s="22"/>
      <c r="V81" s="156"/>
      <c r="W81" s="203"/>
      <c r="X81" s="412" t="str">
        <f>INICIO!K26</f>
        <v>Viajes/vacaciones</v>
      </c>
      <c r="Y81" s="22"/>
      <c r="Z81" s="22"/>
      <c r="AA81" s="156"/>
      <c r="AB81" s="194"/>
      <c r="AC81" s="194"/>
      <c r="AD81" s="194"/>
    </row>
    <row r="82" ht="15.75" customHeight="1">
      <c r="A82" s="192"/>
      <c r="B82" s="192"/>
      <c r="C82" s="192"/>
      <c r="D82" s="395"/>
      <c r="E82" s="22"/>
      <c r="F82" s="22"/>
      <c r="G82" s="22"/>
      <c r="H82" s="22"/>
      <c r="I82" s="22"/>
      <c r="J82" s="396"/>
      <c r="K82" s="397"/>
      <c r="L82" s="22"/>
      <c r="M82" s="397"/>
      <c r="N82" s="22"/>
      <c r="O82" s="398"/>
      <c r="P82" s="22"/>
      <c r="Q82" s="397"/>
      <c r="R82" s="22"/>
      <c r="S82" s="22"/>
      <c r="T82" s="22"/>
      <c r="U82" s="22"/>
      <c r="V82" s="156"/>
      <c r="W82" s="203"/>
      <c r="X82" s="413" t="str">
        <f>INICIO!K27</f>
        <v>Tecnología</v>
      </c>
      <c r="Y82" s="22"/>
      <c r="Z82" s="22"/>
      <c r="AA82" s="156"/>
      <c r="AB82" s="194"/>
      <c r="AC82" s="194"/>
      <c r="AD82" s="203"/>
    </row>
    <row r="83" ht="15.75" customHeight="1">
      <c r="A83" s="192"/>
      <c r="B83" s="192"/>
      <c r="C83" s="192"/>
      <c r="D83" s="391"/>
      <c r="J83" s="392"/>
      <c r="K83" s="393"/>
      <c r="L83" s="22"/>
      <c r="M83" s="393"/>
      <c r="N83" s="22"/>
      <c r="O83" s="394"/>
      <c r="P83" s="22"/>
      <c r="Q83" s="393"/>
      <c r="R83" s="22"/>
      <c r="S83" s="22"/>
      <c r="T83" s="22"/>
      <c r="U83" s="22"/>
      <c r="V83" s="156"/>
      <c r="W83" s="203"/>
      <c r="X83" s="411" t="str">
        <f>INICIO!K28</f>
        <v>Reparaciones</v>
      </c>
      <c r="Y83" s="22"/>
      <c r="Z83" s="22"/>
      <c r="AA83" s="156"/>
      <c r="AB83" s="194"/>
      <c r="AC83" s="194"/>
      <c r="AD83" s="203"/>
    </row>
    <row r="84" ht="15.75" customHeight="1">
      <c r="A84" s="192"/>
      <c r="B84" s="192"/>
      <c r="C84" s="192"/>
      <c r="D84" s="395"/>
      <c r="E84" s="22"/>
      <c r="F84" s="22"/>
      <c r="G84" s="22"/>
      <c r="H84" s="22"/>
      <c r="I84" s="22"/>
      <c r="J84" s="396"/>
      <c r="K84" s="397"/>
      <c r="L84" s="22"/>
      <c r="M84" s="397"/>
      <c r="N84" s="22"/>
      <c r="O84" s="398"/>
      <c r="P84" s="22"/>
      <c r="Q84" s="397"/>
      <c r="R84" s="22"/>
      <c r="S84" s="22"/>
      <c r="T84" s="22"/>
      <c r="U84" s="22"/>
      <c r="V84" s="156"/>
      <c r="W84" s="203"/>
      <c r="X84" s="414" t="str">
        <f>INICIO!K29</f>
        <v>Salud</v>
      </c>
      <c r="Y84" s="22"/>
      <c r="Z84" s="22"/>
      <c r="AA84" s="156"/>
      <c r="AB84" s="194"/>
      <c r="AC84" s="194"/>
      <c r="AD84" s="203"/>
    </row>
    <row r="85" ht="15.75" customHeight="1">
      <c r="A85" s="192"/>
      <c r="B85" s="192"/>
      <c r="C85" s="192"/>
      <c r="D85" s="391"/>
      <c r="J85" s="392"/>
      <c r="K85" s="393"/>
      <c r="L85" s="22"/>
      <c r="M85" s="393"/>
      <c r="N85" s="22"/>
      <c r="O85" s="394"/>
      <c r="P85" s="22"/>
      <c r="Q85" s="393"/>
      <c r="R85" s="22"/>
      <c r="S85" s="22"/>
      <c r="T85" s="22"/>
      <c r="U85" s="22"/>
      <c r="V85" s="156"/>
      <c r="W85" s="203"/>
      <c r="X85" s="415" t="str">
        <f>INICIO!K30</f>
        <v>Higiene</v>
      </c>
      <c r="Y85" s="22"/>
      <c r="Z85" s="22"/>
      <c r="AA85" s="156"/>
      <c r="AB85" s="203"/>
      <c r="AC85" s="203"/>
      <c r="AD85" s="203"/>
    </row>
    <row r="86" ht="15.75" customHeight="1">
      <c r="A86" s="192"/>
      <c r="B86" s="192"/>
      <c r="C86" s="192"/>
      <c r="D86" s="395"/>
      <c r="E86" s="22"/>
      <c r="F86" s="22"/>
      <c r="G86" s="22"/>
      <c r="H86" s="22"/>
      <c r="I86" s="22"/>
      <c r="J86" s="396"/>
      <c r="K86" s="397"/>
      <c r="L86" s="22"/>
      <c r="M86" s="397"/>
      <c r="N86" s="22"/>
      <c r="O86" s="398"/>
      <c r="P86" s="22"/>
      <c r="Q86" s="397"/>
      <c r="R86" s="22"/>
      <c r="S86" s="22"/>
      <c r="T86" s="22"/>
      <c r="U86" s="22"/>
      <c r="V86" s="156"/>
      <c r="W86" s="203"/>
      <c r="X86" s="416" t="str">
        <f>INICIO!K31</f>
        <v>Cursos/Formación</v>
      </c>
      <c r="Y86" s="22"/>
      <c r="Z86" s="22"/>
      <c r="AA86" s="156"/>
      <c r="AC86" s="203"/>
      <c r="AD86" s="203"/>
    </row>
    <row r="87" ht="15.75" customHeight="1">
      <c r="A87" s="192"/>
      <c r="B87" s="192"/>
      <c r="C87" s="192"/>
      <c r="D87" s="391"/>
      <c r="J87" s="392"/>
      <c r="K87" s="417"/>
      <c r="L87" s="22"/>
      <c r="M87" s="393"/>
      <c r="N87" s="22"/>
      <c r="O87" s="394"/>
      <c r="P87" s="22"/>
      <c r="Q87" s="393"/>
      <c r="R87" s="22"/>
      <c r="S87" s="22"/>
      <c r="T87" s="22"/>
      <c r="U87" s="22"/>
      <c r="V87" s="156"/>
      <c r="X87" s="418" t="str">
        <f>INICIO!K32</f>
        <v>Mascotas</v>
      </c>
      <c r="Y87" s="22"/>
      <c r="Z87" s="22"/>
      <c r="AA87" s="156"/>
      <c r="AC87" s="203"/>
      <c r="AD87" s="203"/>
    </row>
    <row r="88" ht="15.75" customHeight="1">
      <c r="A88" s="192"/>
      <c r="B88" s="192"/>
      <c r="C88" s="192"/>
      <c r="D88" s="395"/>
      <c r="E88" s="22"/>
      <c r="F88" s="22"/>
      <c r="G88" s="22"/>
      <c r="H88" s="22"/>
      <c r="I88" s="22"/>
      <c r="J88" s="396"/>
      <c r="K88" s="397"/>
      <c r="L88" s="22"/>
      <c r="M88" s="397"/>
      <c r="N88" s="22"/>
      <c r="O88" s="398"/>
      <c r="P88" s="22"/>
      <c r="Q88" s="397"/>
      <c r="R88" s="22"/>
      <c r="S88" s="22"/>
      <c r="T88" s="22"/>
      <c r="U88" s="22"/>
      <c r="V88" s="156"/>
      <c r="X88" s="419" t="str">
        <f>INICIO!K33</f>
        <v>Familia</v>
      </c>
      <c r="Y88" s="22"/>
      <c r="Z88" s="22"/>
      <c r="AA88" s="156"/>
      <c r="AC88" s="203"/>
      <c r="AD88" s="203"/>
    </row>
    <row r="89" ht="15.75" customHeight="1">
      <c r="A89" s="192"/>
      <c r="B89" s="192"/>
      <c r="C89" s="192"/>
      <c r="D89" s="391"/>
      <c r="J89" s="392"/>
      <c r="K89" s="393"/>
      <c r="L89" s="22"/>
      <c r="M89" s="393"/>
      <c r="N89" s="22"/>
      <c r="O89" s="394"/>
      <c r="P89" s="22"/>
      <c r="Q89" s="393"/>
      <c r="R89" s="22"/>
      <c r="S89" s="22"/>
      <c r="T89" s="22"/>
      <c r="U89" s="22"/>
      <c r="V89" s="156"/>
      <c r="X89" s="412" t="str">
        <f>INICIO!K34</f>
        <v>Otros</v>
      </c>
      <c r="Y89" s="22"/>
      <c r="Z89" s="22"/>
      <c r="AA89" s="156"/>
      <c r="AD89" s="194"/>
    </row>
    <row r="90" ht="15.75" customHeight="1">
      <c r="A90" s="192"/>
      <c r="B90" s="192"/>
      <c r="C90" s="192"/>
      <c r="D90" s="395"/>
      <c r="E90" s="22"/>
      <c r="F90" s="22"/>
      <c r="G90" s="22"/>
      <c r="H90" s="22"/>
      <c r="I90" s="22"/>
      <c r="J90" s="396"/>
      <c r="K90" s="397"/>
      <c r="L90" s="22"/>
      <c r="M90" s="397"/>
      <c r="N90" s="22"/>
      <c r="O90" s="398"/>
      <c r="P90" s="22"/>
      <c r="Q90" s="397"/>
      <c r="R90" s="22"/>
      <c r="S90" s="22"/>
      <c r="T90" s="22"/>
      <c r="U90" s="22"/>
      <c r="V90" s="156"/>
      <c r="X90" s="420" t="str">
        <f>INICIO!K35</f>
        <v>Categoria 1</v>
      </c>
      <c r="Y90" s="22"/>
      <c r="Z90" s="22"/>
      <c r="AA90" s="156"/>
      <c r="AD90" s="194"/>
    </row>
    <row r="91" ht="15.75" customHeight="1">
      <c r="A91" s="192"/>
      <c r="B91" s="192"/>
      <c r="C91" s="192"/>
      <c r="D91" s="391"/>
      <c r="J91" s="392"/>
      <c r="K91" s="393"/>
      <c r="L91" s="22"/>
      <c r="M91" s="393"/>
      <c r="N91" s="22"/>
      <c r="O91" s="394"/>
      <c r="P91" s="22"/>
      <c r="Q91" s="393"/>
      <c r="R91" s="22"/>
      <c r="S91" s="22"/>
      <c r="T91" s="22"/>
      <c r="U91" s="22"/>
      <c r="V91" s="156"/>
      <c r="X91" s="421" t="str">
        <f>INICIO!K36</f>
        <v>Categoría 2</v>
      </c>
      <c r="Y91" s="22"/>
      <c r="Z91" s="22"/>
      <c r="AA91" s="156"/>
      <c r="AD91" s="194"/>
    </row>
    <row r="92" ht="15.75" customHeight="1">
      <c r="A92" s="192"/>
      <c r="B92" s="192"/>
      <c r="C92" s="192"/>
      <c r="D92" s="395"/>
      <c r="E92" s="22"/>
      <c r="F92" s="22"/>
      <c r="G92" s="22"/>
      <c r="H92" s="22"/>
      <c r="I92" s="22"/>
      <c r="J92" s="396"/>
      <c r="K92" s="397"/>
      <c r="L92" s="22"/>
      <c r="M92" s="397"/>
      <c r="N92" s="22"/>
      <c r="O92" s="398"/>
      <c r="P92" s="22"/>
      <c r="Q92" s="397"/>
      <c r="R92" s="22"/>
      <c r="S92" s="22"/>
      <c r="T92" s="22"/>
      <c r="U92" s="22"/>
      <c r="V92" s="156"/>
      <c r="X92" s="422" t="str">
        <f>INICIO!K37</f>
        <v>Categoría 3</v>
      </c>
      <c r="Y92" s="22"/>
      <c r="Z92" s="22"/>
      <c r="AA92" s="156"/>
      <c r="AD92" s="194"/>
    </row>
    <row r="93" ht="15.75" customHeight="1">
      <c r="A93" s="192"/>
      <c r="B93" s="192"/>
      <c r="C93" s="192"/>
      <c r="D93" s="391"/>
      <c r="J93" s="392"/>
      <c r="K93" s="393"/>
      <c r="L93" s="22"/>
      <c r="M93" s="393"/>
      <c r="N93" s="22"/>
      <c r="O93" s="394"/>
      <c r="P93" s="22"/>
      <c r="Q93" s="393"/>
      <c r="R93" s="22"/>
      <c r="S93" s="22"/>
      <c r="T93" s="22"/>
      <c r="U93" s="22"/>
      <c r="V93" s="156"/>
      <c r="X93" s="423" t="str">
        <f>INICIO!K38</f>
        <v>Categoría 4</v>
      </c>
      <c r="Y93" s="22"/>
      <c r="Z93" s="22"/>
      <c r="AA93" s="156"/>
      <c r="AD93" s="194"/>
    </row>
    <row r="94" ht="15.75" customHeight="1">
      <c r="A94" s="192"/>
      <c r="B94" s="192"/>
      <c r="C94" s="192"/>
      <c r="D94" s="395"/>
      <c r="E94" s="22"/>
      <c r="F94" s="22"/>
      <c r="G94" s="22"/>
      <c r="H94" s="22"/>
      <c r="I94" s="22"/>
      <c r="J94" s="396"/>
      <c r="K94" s="397"/>
      <c r="L94" s="22"/>
      <c r="M94" s="397"/>
      <c r="N94" s="22"/>
      <c r="O94" s="398"/>
      <c r="P94" s="22"/>
      <c r="Q94" s="397"/>
      <c r="R94" s="22"/>
      <c r="S94" s="22"/>
      <c r="T94" s="22"/>
      <c r="U94" s="22"/>
      <c r="V94" s="156"/>
      <c r="X94" s="420" t="str">
        <f>INICIO!K39</f>
        <v>Categoría 5</v>
      </c>
      <c r="Y94" s="22"/>
      <c r="Z94" s="22"/>
      <c r="AA94" s="156"/>
      <c r="AD94" s="194"/>
    </row>
    <row r="95" ht="15.75" customHeight="1">
      <c r="A95" s="192"/>
      <c r="B95" s="192"/>
      <c r="C95" s="192"/>
      <c r="D95" s="391"/>
      <c r="J95" s="392"/>
      <c r="K95" s="393"/>
      <c r="L95" s="22"/>
      <c r="M95" s="393"/>
      <c r="N95" s="22"/>
      <c r="O95" s="394"/>
      <c r="P95" s="22"/>
      <c r="Q95" s="393"/>
      <c r="R95" s="22"/>
      <c r="S95" s="22"/>
      <c r="T95" s="22"/>
      <c r="U95" s="22"/>
      <c r="V95" s="156"/>
      <c r="X95" s="424" t="str">
        <f>INICIO!K40</f>
        <v>Categoría 6</v>
      </c>
      <c r="Y95" s="325"/>
      <c r="Z95" s="325"/>
      <c r="AA95" s="184"/>
      <c r="AC95" s="194"/>
      <c r="AD95" s="194"/>
    </row>
    <row r="96" ht="15.75" customHeight="1">
      <c r="A96" s="192"/>
      <c r="B96" s="192"/>
      <c r="C96" s="192"/>
      <c r="D96" s="395"/>
      <c r="E96" s="22"/>
      <c r="F96" s="22"/>
      <c r="G96" s="22"/>
      <c r="H96" s="22"/>
      <c r="I96" s="22"/>
      <c r="J96" s="396"/>
      <c r="K96" s="397"/>
      <c r="L96" s="22"/>
      <c r="M96" s="397"/>
      <c r="N96" s="22"/>
      <c r="O96" s="398"/>
      <c r="P96" s="22"/>
      <c r="Q96" s="397"/>
      <c r="R96" s="22"/>
      <c r="S96" s="22"/>
      <c r="T96" s="22"/>
      <c r="U96" s="22"/>
      <c r="V96" s="156"/>
      <c r="AC96" s="194"/>
      <c r="AD96" s="194"/>
    </row>
    <row r="97" ht="15.75" customHeight="1">
      <c r="A97" s="192"/>
      <c r="B97" s="192"/>
      <c r="C97" s="192"/>
      <c r="D97" s="391"/>
      <c r="J97" s="392"/>
      <c r="K97" s="393"/>
      <c r="L97" s="22"/>
      <c r="M97" s="393"/>
      <c r="N97" s="22"/>
      <c r="O97" s="394"/>
      <c r="P97" s="22"/>
      <c r="Q97" s="393"/>
      <c r="R97" s="22"/>
      <c r="S97" s="22"/>
      <c r="T97" s="22"/>
      <c r="U97" s="22"/>
      <c r="V97" s="156"/>
      <c r="AC97" s="194"/>
      <c r="AD97" s="194"/>
    </row>
    <row r="98" ht="15.75" customHeight="1">
      <c r="A98" s="192"/>
      <c r="B98" s="192"/>
      <c r="C98" s="192"/>
      <c r="D98" s="395"/>
      <c r="E98" s="22"/>
      <c r="F98" s="22"/>
      <c r="G98" s="22"/>
      <c r="H98" s="22"/>
      <c r="I98" s="22"/>
      <c r="J98" s="396"/>
      <c r="K98" s="397"/>
      <c r="L98" s="22"/>
      <c r="M98" s="397"/>
      <c r="N98" s="22"/>
      <c r="O98" s="398"/>
      <c r="P98" s="22"/>
      <c r="Q98" s="397"/>
      <c r="R98" s="22"/>
      <c r="S98" s="22"/>
      <c r="T98" s="22"/>
      <c r="U98" s="22"/>
      <c r="V98" s="156"/>
      <c r="AC98" s="194"/>
      <c r="AD98" s="194"/>
    </row>
    <row r="99" ht="15.75" customHeight="1">
      <c r="A99" s="192"/>
      <c r="B99" s="192"/>
      <c r="C99" s="192"/>
      <c r="D99" s="391"/>
      <c r="J99" s="392"/>
      <c r="K99" s="393"/>
      <c r="L99" s="22"/>
      <c r="M99" s="393"/>
      <c r="N99" s="22"/>
      <c r="O99" s="394"/>
      <c r="P99" s="22"/>
      <c r="Q99" s="393"/>
      <c r="R99" s="22"/>
      <c r="S99" s="22"/>
      <c r="T99" s="22"/>
      <c r="U99" s="22"/>
      <c r="V99" s="156"/>
      <c r="AC99" s="194"/>
      <c r="AD99" s="194"/>
    </row>
    <row r="100" ht="15.75" customHeight="1">
      <c r="A100" s="192"/>
      <c r="B100" s="192"/>
      <c r="C100" s="192"/>
      <c r="D100" s="395"/>
      <c r="E100" s="22"/>
      <c r="F100" s="22"/>
      <c r="G100" s="22"/>
      <c r="H100" s="22"/>
      <c r="I100" s="22"/>
      <c r="J100" s="396"/>
      <c r="K100" s="397"/>
      <c r="L100" s="22"/>
      <c r="M100" s="397"/>
      <c r="N100" s="22"/>
      <c r="O100" s="398"/>
      <c r="P100" s="22"/>
      <c r="Q100" s="397"/>
      <c r="R100" s="22"/>
      <c r="S100" s="22"/>
      <c r="T100" s="22"/>
      <c r="U100" s="22"/>
      <c r="V100" s="156"/>
      <c r="AC100" s="194"/>
      <c r="AD100" s="194"/>
    </row>
    <row r="101" ht="15.75" customHeight="1">
      <c r="A101" s="192"/>
      <c r="B101" s="192"/>
      <c r="C101" s="192"/>
      <c r="D101" s="391"/>
      <c r="J101" s="392"/>
      <c r="K101" s="393"/>
      <c r="L101" s="22"/>
      <c r="M101" s="393"/>
      <c r="N101" s="22"/>
      <c r="O101" s="394"/>
      <c r="P101" s="22"/>
      <c r="Q101" s="393"/>
      <c r="R101" s="22"/>
      <c r="S101" s="22"/>
      <c r="T101" s="22"/>
      <c r="U101" s="22"/>
      <c r="V101" s="156"/>
      <c r="AC101" s="194"/>
      <c r="AD101" s="194"/>
    </row>
    <row r="102" ht="15.75" customHeight="1">
      <c r="A102" s="192"/>
      <c r="B102" s="192"/>
      <c r="C102" s="192"/>
      <c r="D102" s="395"/>
      <c r="E102" s="22"/>
      <c r="F102" s="22"/>
      <c r="G102" s="22"/>
      <c r="H102" s="22"/>
      <c r="I102" s="22"/>
      <c r="J102" s="396"/>
      <c r="K102" s="397"/>
      <c r="L102" s="22"/>
      <c r="M102" s="397"/>
      <c r="N102" s="22"/>
      <c r="O102" s="398"/>
      <c r="P102" s="22"/>
      <c r="Q102" s="397"/>
      <c r="R102" s="22"/>
      <c r="S102" s="22"/>
      <c r="T102" s="22"/>
      <c r="U102" s="22"/>
      <c r="V102" s="156"/>
    </row>
    <row r="103" ht="15.75" customHeight="1">
      <c r="A103" s="194"/>
      <c r="B103" s="194"/>
      <c r="C103" s="194"/>
      <c r="D103" s="391"/>
      <c r="J103" s="392"/>
      <c r="K103" s="393"/>
      <c r="L103" s="22"/>
      <c r="M103" s="393"/>
      <c r="N103" s="22"/>
      <c r="O103" s="394"/>
      <c r="P103" s="22"/>
      <c r="Q103" s="393"/>
      <c r="R103" s="22"/>
      <c r="S103" s="22"/>
      <c r="T103" s="22"/>
      <c r="U103" s="22"/>
      <c r="V103" s="156"/>
    </row>
    <row r="104" ht="15.75" customHeight="1">
      <c r="A104" s="194"/>
      <c r="B104" s="194"/>
      <c r="C104" s="194"/>
      <c r="D104" s="395"/>
      <c r="E104" s="22"/>
      <c r="F104" s="22"/>
      <c r="G104" s="22"/>
      <c r="H104" s="22"/>
      <c r="I104" s="22"/>
      <c r="J104" s="396"/>
      <c r="K104" s="397"/>
      <c r="L104" s="22"/>
      <c r="M104" s="397"/>
      <c r="N104" s="22"/>
      <c r="O104" s="398"/>
      <c r="P104" s="22"/>
      <c r="Q104" s="397"/>
      <c r="R104" s="22"/>
      <c r="S104" s="22"/>
      <c r="T104" s="22"/>
      <c r="U104" s="22"/>
      <c r="V104" s="156"/>
    </row>
    <row r="105" ht="15.75" customHeight="1">
      <c r="A105" s="194"/>
      <c r="B105" s="194"/>
      <c r="C105" s="194"/>
      <c r="D105" s="391"/>
      <c r="J105" s="392"/>
      <c r="K105" s="393"/>
      <c r="L105" s="22"/>
      <c r="M105" s="393"/>
      <c r="N105" s="22"/>
      <c r="O105" s="394"/>
      <c r="P105" s="22"/>
      <c r="Q105" s="393"/>
      <c r="R105" s="22"/>
      <c r="S105" s="22"/>
      <c r="T105" s="22"/>
      <c r="U105" s="22"/>
      <c r="V105" s="156"/>
    </row>
    <row r="106" ht="15.75" customHeight="1">
      <c r="A106" s="194"/>
      <c r="B106" s="194"/>
      <c r="C106" s="194"/>
      <c r="D106" s="395"/>
      <c r="E106" s="22"/>
      <c r="F106" s="22"/>
      <c r="G106" s="22"/>
      <c r="H106" s="22"/>
      <c r="I106" s="22"/>
      <c r="J106" s="396"/>
      <c r="K106" s="397"/>
      <c r="L106" s="22"/>
      <c r="M106" s="397"/>
      <c r="N106" s="22"/>
      <c r="O106" s="398"/>
      <c r="P106" s="22"/>
      <c r="Q106" s="397"/>
      <c r="R106" s="22"/>
      <c r="S106" s="22"/>
      <c r="T106" s="22"/>
      <c r="U106" s="22"/>
      <c r="V106" s="156"/>
    </row>
    <row r="107" ht="15.75" customHeight="1">
      <c r="A107" s="194"/>
      <c r="B107" s="194"/>
      <c r="C107" s="194"/>
      <c r="D107" s="391"/>
      <c r="J107" s="392"/>
      <c r="K107" s="393"/>
      <c r="L107" s="22"/>
      <c r="M107" s="393"/>
      <c r="N107" s="22"/>
      <c r="O107" s="394"/>
      <c r="P107" s="22"/>
      <c r="Q107" s="393"/>
      <c r="R107" s="22"/>
      <c r="S107" s="22"/>
      <c r="T107" s="22"/>
      <c r="U107" s="22"/>
      <c r="V107" s="156"/>
    </row>
    <row r="108" ht="15.75" customHeight="1">
      <c r="A108" s="194"/>
      <c r="B108" s="194"/>
      <c r="C108" s="194"/>
      <c r="D108" s="395"/>
      <c r="E108" s="22"/>
      <c r="F108" s="22"/>
      <c r="G108" s="22"/>
      <c r="H108" s="22"/>
      <c r="I108" s="22"/>
      <c r="J108" s="396"/>
      <c r="K108" s="397"/>
      <c r="L108" s="22"/>
      <c r="M108" s="397"/>
      <c r="N108" s="22"/>
      <c r="O108" s="398"/>
      <c r="P108" s="22"/>
      <c r="Q108" s="397"/>
      <c r="R108" s="22"/>
      <c r="S108" s="22"/>
      <c r="T108" s="22"/>
      <c r="U108" s="22"/>
      <c r="V108" s="156"/>
    </row>
    <row r="109" ht="15.75" customHeight="1">
      <c r="A109" s="194"/>
      <c r="B109" s="194"/>
      <c r="C109" s="194"/>
      <c r="D109" s="391"/>
      <c r="J109" s="392"/>
      <c r="K109" s="393"/>
      <c r="L109" s="22"/>
      <c r="M109" s="393"/>
      <c r="N109" s="22"/>
      <c r="O109" s="394"/>
      <c r="P109" s="22"/>
      <c r="Q109" s="393"/>
      <c r="R109" s="22"/>
      <c r="S109" s="22"/>
      <c r="T109" s="22"/>
      <c r="U109" s="22"/>
      <c r="V109" s="156"/>
    </row>
    <row r="110" ht="15.75" customHeight="1">
      <c r="A110" s="194"/>
      <c r="B110" s="194"/>
      <c r="C110" s="194"/>
      <c r="D110" s="395"/>
      <c r="E110" s="22"/>
      <c r="F110" s="22"/>
      <c r="G110" s="22"/>
      <c r="H110" s="22"/>
      <c r="I110" s="22"/>
      <c r="J110" s="396"/>
      <c r="K110" s="397"/>
      <c r="L110" s="22"/>
      <c r="M110" s="397"/>
      <c r="N110" s="22"/>
      <c r="O110" s="398"/>
      <c r="P110" s="22"/>
      <c r="Q110" s="397"/>
      <c r="R110" s="22"/>
      <c r="S110" s="22"/>
      <c r="T110" s="22"/>
      <c r="U110" s="22"/>
      <c r="V110" s="156"/>
    </row>
    <row r="111" ht="15.75" customHeight="1">
      <c r="A111" s="194"/>
      <c r="B111" s="194"/>
      <c r="C111" s="194"/>
      <c r="D111" s="391"/>
      <c r="J111" s="392"/>
      <c r="K111" s="393"/>
      <c r="L111" s="22"/>
      <c r="M111" s="393"/>
      <c r="N111" s="22"/>
      <c r="O111" s="394"/>
      <c r="P111" s="22"/>
      <c r="Q111" s="393"/>
      <c r="R111" s="22"/>
      <c r="S111" s="22"/>
      <c r="T111" s="22"/>
      <c r="U111" s="22"/>
      <c r="V111" s="156"/>
    </row>
    <row r="112" ht="15.75" customHeight="1">
      <c r="A112" s="194"/>
      <c r="B112" s="194"/>
      <c r="C112" s="194"/>
      <c r="D112" s="395"/>
      <c r="E112" s="22"/>
      <c r="F112" s="22"/>
      <c r="G112" s="22"/>
      <c r="H112" s="22"/>
      <c r="I112" s="22"/>
      <c r="J112" s="396"/>
      <c r="K112" s="397"/>
      <c r="L112" s="22"/>
      <c r="M112" s="397"/>
      <c r="N112" s="22"/>
      <c r="O112" s="398"/>
      <c r="P112" s="22"/>
      <c r="Q112" s="397"/>
      <c r="R112" s="22"/>
      <c r="S112" s="22"/>
      <c r="T112" s="22"/>
      <c r="U112" s="22"/>
      <c r="V112" s="156"/>
    </row>
    <row r="113" ht="15.75" customHeight="1">
      <c r="A113" s="194"/>
      <c r="B113" s="194"/>
      <c r="C113" s="194"/>
      <c r="D113" s="391"/>
      <c r="J113" s="392"/>
      <c r="K113" s="393"/>
      <c r="L113" s="22"/>
      <c r="M113" s="393"/>
      <c r="N113" s="22"/>
      <c r="O113" s="394"/>
      <c r="P113" s="22"/>
      <c r="Q113" s="393"/>
      <c r="R113" s="22"/>
      <c r="S113" s="22"/>
      <c r="T113" s="22"/>
      <c r="U113" s="22"/>
      <c r="V113" s="156"/>
    </row>
    <row r="114" ht="15.75" customHeight="1">
      <c r="A114" s="194"/>
      <c r="B114" s="194"/>
      <c r="C114" s="194"/>
      <c r="D114" s="395"/>
      <c r="E114" s="22"/>
      <c r="F114" s="22"/>
      <c r="G114" s="22"/>
      <c r="H114" s="22"/>
      <c r="I114" s="22"/>
      <c r="J114" s="396"/>
      <c r="K114" s="397"/>
      <c r="L114" s="22"/>
      <c r="M114" s="397"/>
      <c r="N114" s="22"/>
      <c r="O114" s="398"/>
      <c r="P114" s="22"/>
      <c r="Q114" s="397"/>
      <c r="R114" s="22"/>
      <c r="S114" s="22"/>
      <c r="T114" s="22"/>
      <c r="U114" s="22"/>
      <c r="V114" s="156"/>
    </row>
    <row r="115" ht="15.75" customHeight="1">
      <c r="A115" s="194"/>
      <c r="B115" s="194"/>
      <c r="C115" s="194"/>
      <c r="D115" s="391"/>
      <c r="J115" s="392"/>
      <c r="K115" s="393"/>
      <c r="L115" s="22"/>
      <c r="M115" s="393"/>
      <c r="N115" s="22"/>
      <c r="O115" s="394"/>
      <c r="P115" s="22"/>
      <c r="Q115" s="393"/>
      <c r="R115" s="22"/>
      <c r="S115" s="22"/>
      <c r="T115" s="22"/>
      <c r="U115" s="22"/>
      <c r="V115" s="156"/>
    </row>
    <row r="116" ht="15.75" customHeight="1">
      <c r="A116" s="194"/>
      <c r="B116" s="194"/>
      <c r="C116" s="194"/>
      <c r="D116" s="395"/>
      <c r="E116" s="22"/>
      <c r="F116" s="22"/>
      <c r="G116" s="22"/>
      <c r="H116" s="22"/>
      <c r="I116" s="22"/>
      <c r="J116" s="396"/>
      <c r="K116" s="397"/>
      <c r="L116" s="22"/>
      <c r="M116" s="397"/>
      <c r="N116" s="22"/>
      <c r="O116" s="398"/>
      <c r="P116" s="22"/>
      <c r="Q116" s="397"/>
      <c r="R116" s="22"/>
      <c r="S116" s="22"/>
      <c r="T116" s="22"/>
      <c r="U116" s="22"/>
      <c r="V116" s="156"/>
    </row>
    <row r="117" ht="15.75" customHeight="1">
      <c r="A117" s="194"/>
      <c r="B117" s="194"/>
      <c r="C117" s="194"/>
      <c r="D117" s="391"/>
      <c r="J117" s="392"/>
      <c r="K117" s="393"/>
      <c r="L117" s="22"/>
      <c r="M117" s="393"/>
      <c r="N117" s="22"/>
      <c r="O117" s="394"/>
      <c r="P117" s="22"/>
      <c r="Q117" s="393"/>
      <c r="R117" s="22"/>
      <c r="S117" s="22"/>
      <c r="T117" s="22"/>
      <c r="U117" s="22"/>
      <c r="V117" s="156"/>
      <c r="W117" s="194"/>
      <c r="X117" s="194"/>
      <c r="Y117" s="194"/>
    </row>
    <row r="118" ht="15.75" customHeight="1">
      <c r="A118" s="194"/>
      <c r="B118" s="194"/>
      <c r="C118" s="194"/>
      <c r="D118" s="395"/>
      <c r="E118" s="22"/>
      <c r="F118" s="22"/>
      <c r="G118" s="22"/>
      <c r="H118" s="22"/>
      <c r="I118" s="22"/>
      <c r="J118" s="396"/>
      <c r="K118" s="397"/>
      <c r="L118" s="22"/>
      <c r="M118" s="397"/>
      <c r="N118" s="22"/>
      <c r="O118" s="398"/>
      <c r="P118" s="22"/>
      <c r="Q118" s="397"/>
      <c r="R118" s="22"/>
      <c r="S118" s="22"/>
      <c r="T118" s="22"/>
      <c r="U118" s="22"/>
      <c r="V118" s="156"/>
      <c r="W118" s="194"/>
      <c r="X118" s="194"/>
      <c r="Y118" s="194"/>
    </row>
    <row r="119" ht="15.75" customHeight="1">
      <c r="A119" s="194"/>
      <c r="B119" s="194"/>
      <c r="C119" s="194"/>
      <c r="D119" s="391"/>
      <c r="J119" s="392"/>
      <c r="K119" s="393"/>
      <c r="L119" s="22"/>
      <c r="M119" s="393"/>
      <c r="N119" s="22"/>
      <c r="O119" s="394"/>
      <c r="P119" s="22"/>
      <c r="Q119" s="393"/>
      <c r="R119" s="22"/>
      <c r="S119" s="22"/>
      <c r="T119" s="22"/>
      <c r="U119" s="22"/>
      <c r="V119" s="156"/>
      <c r="W119" s="194"/>
      <c r="X119" s="194"/>
      <c r="Y119" s="194"/>
    </row>
    <row r="120" ht="15.75" customHeight="1">
      <c r="A120" s="194"/>
      <c r="B120" s="194"/>
      <c r="C120" s="194"/>
      <c r="D120" s="395"/>
      <c r="E120" s="22"/>
      <c r="F120" s="22"/>
      <c r="G120" s="22"/>
      <c r="H120" s="22"/>
      <c r="I120" s="22"/>
      <c r="J120" s="396"/>
      <c r="K120" s="397"/>
      <c r="L120" s="22"/>
      <c r="M120" s="397"/>
      <c r="N120" s="22"/>
      <c r="O120" s="398"/>
      <c r="P120" s="22"/>
      <c r="Q120" s="397"/>
      <c r="R120" s="22"/>
      <c r="S120" s="22"/>
      <c r="T120" s="22"/>
      <c r="U120" s="22"/>
      <c r="V120" s="156"/>
      <c r="W120" s="194"/>
      <c r="X120" s="194"/>
      <c r="Y120" s="194"/>
    </row>
    <row r="121" ht="15.75" customHeight="1">
      <c r="A121" s="194"/>
      <c r="B121" s="194"/>
      <c r="C121" s="194"/>
      <c r="D121" s="391"/>
      <c r="J121" s="392"/>
      <c r="K121" s="393"/>
      <c r="L121" s="22"/>
      <c r="M121" s="393"/>
      <c r="N121" s="22"/>
      <c r="O121" s="394"/>
      <c r="P121" s="22"/>
      <c r="Q121" s="393"/>
      <c r="R121" s="22"/>
      <c r="S121" s="22"/>
      <c r="T121" s="22"/>
      <c r="U121" s="22"/>
      <c r="V121" s="156"/>
    </row>
    <row r="122" ht="15.75" customHeight="1">
      <c r="A122" s="194"/>
      <c r="B122" s="194"/>
      <c r="C122" s="194"/>
      <c r="D122" s="395"/>
      <c r="E122" s="22"/>
      <c r="F122" s="22"/>
      <c r="G122" s="22"/>
      <c r="H122" s="22"/>
      <c r="I122" s="22"/>
      <c r="J122" s="396"/>
      <c r="K122" s="397"/>
      <c r="L122" s="22"/>
      <c r="M122" s="397"/>
      <c r="N122" s="22"/>
      <c r="O122" s="398"/>
      <c r="P122" s="22"/>
      <c r="Q122" s="397"/>
      <c r="R122" s="22"/>
      <c r="S122" s="22"/>
      <c r="T122" s="22"/>
      <c r="U122" s="22"/>
      <c r="V122" s="156"/>
    </row>
    <row r="123" ht="15.75" customHeight="1">
      <c r="A123" s="194"/>
      <c r="B123" s="194"/>
      <c r="C123" s="194"/>
      <c r="D123" s="391"/>
      <c r="J123" s="392"/>
      <c r="K123" s="393"/>
      <c r="L123" s="22"/>
      <c r="M123" s="393"/>
      <c r="N123" s="22"/>
      <c r="O123" s="394"/>
      <c r="P123" s="22"/>
      <c r="Q123" s="393"/>
      <c r="R123" s="22"/>
      <c r="S123" s="22"/>
      <c r="T123" s="22"/>
      <c r="U123" s="22"/>
      <c r="V123" s="156"/>
    </row>
    <row r="124" ht="15.75" customHeight="1">
      <c r="A124" s="194"/>
      <c r="B124" s="194"/>
      <c r="C124" s="194"/>
      <c r="D124" s="395"/>
      <c r="E124" s="22"/>
      <c r="F124" s="22"/>
      <c r="G124" s="22"/>
      <c r="H124" s="22"/>
      <c r="I124" s="22"/>
      <c r="J124" s="396"/>
      <c r="K124" s="397"/>
      <c r="L124" s="22"/>
      <c r="M124" s="397"/>
      <c r="N124" s="22"/>
      <c r="O124" s="398"/>
      <c r="P124" s="22"/>
      <c r="Q124" s="397"/>
      <c r="R124" s="22"/>
      <c r="S124" s="22"/>
      <c r="T124" s="22"/>
      <c r="U124" s="22"/>
      <c r="V124" s="156"/>
    </row>
    <row r="125" ht="15.75" customHeight="1">
      <c r="A125" s="194"/>
      <c r="B125" s="194"/>
      <c r="C125" s="194"/>
      <c r="D125" s="391"/>
      <c r="J125" s="392"/>
      <c r="K125" s="393"/>
      <c r="L125" s="22"/>
      <c r="M125" s="393"/>
      <c r="N125" s="22"/>
      <c r="O125" s="394"/>
      <c r="P125" s="22"/>
      <c r="Q125" s="393"/>
      <c r="R125" s="22"/>
      <c r="S125" s="22"/>
      <c r="T125" s="22"/>
      <c r="U125" s="22"/>
      <c r="V125" s="156"/>
    </row>
    <row r="126" ht="15.75" customHeight="1">
      <c r="A126" s="194"/>
      <c r="B126" s="194"/>
      <c r="C126" s="194"/>
      <c r="D126" s="395"/>
      <c r="E126" s="22"/>
      <c r="F126" s="22"/>
      <c r="G126" s="22"/>
      <c r="H126" s="22"/>
      <c r="I126" s="22"/>
      <c r="J126" s="396"/>
      <c r="K126" s="397"/>
      <c r="L126" s="22"/>
      <c r="M126" s="397"/>
      <c r="N126" s="22"/>
      <c r="O126" s="398"/>
      <c r="P126" s="22"/>
      <c r="Q126" s="397"/>
      <c r="R126" s="22"/>
      <c r="S126" s="22"/>
      <c r="T126" s="22"/>
      <c r="U126" s="22"/>
      <c r="V126" s="156"/>
    </row>
    <row r="127" ht="15.75" customHeight="1">
      <c r="A127" s="194"/>
      <c r="B127" s="194"/>
      <c r="C127" s="194"/>
      <c r="D127" s="391"/>
      <c r="J127" s="392"/>
      <c r="K127" s="393"/>
      <c r="L127" s="22"/>
      <c r="M127" s="393"/>
      <c r="N127" s="22"/>
      <c r="O127" s="394"/>
      <c r="P127" s="22"/>
      <c r="Q127" s="393"/>
      <c r="R127" s="22"/>
      <c r="S127" s="22"/>
      <c r="T127" s="22"/>
      <c r="U127" s="22"/>
      <c r="V127" s="156"/>
    </row>
    <row r="128" ht="15.75" customHeight="1">
      <c r="A128" s="194"/>
      <c r="B128" s="194"/>
      <c r="C128" s="194"/>
      <c r="D128" s="395"/>
      <c r="E128" s="22"/>
      <c r="F128" s="22"/>
      <c r="G128" s="22"/>
      <c r="H128" s="22"/>
      <c r="I128" s="22"/>
      <c r="J128" s="396"/>
      <c r="K128" s="397"/>
      <c r="L128" s="22"/>
      <c r="M128" s="397"/>
      <c r="N128" s="22"/>
      <c r="O128" s="398"/>
      <c r="P128" s="22"/>
      <c r="Q128" s="397"/>
      <c r="R128" s="22"/>
      <c r="S128" s="22"/>
      <c r="T128" s="22"/>
      <c r="U128" s="22"/>
      <c r="V128" s="156"/>
    </row>
    <row r="129" ht="15.75" customHeight="1">
      <c r="A129" s="194"/>
      <c r="B129" s="194"/>
      <c r="C129" s="194"/>
      <c r="D129" s="391"/>
      <c r="J129" s="392"/>
      <c r="K129" s="393"/>
      <c r="L129" s="22"/>
      <c r="M129" s="393"/>
      <c r="N129" s="22"/>
      <c r="O129" s="394"/>
      <c r="P129" s="22"/>
      <c r="Q129" s="393"/>
      <c r="R129" s="22"/>
      <c r="S129" s="22"/>
      <c r="T129" s="22"/>
      <c r="U129" s="22"/>
      <c r="V129" s="156"/>
    </row>
    <row r="130" ht="15.75" customHeight="1">
      <c r="A130" s="194"/>
      <c r="B130" s="194"/>
      <c r="C130" s="194"/>
      <c r="D130" s="395"/>
      <c r="E130" s="22"/>
      <c r="F130" s="22"/>
      <c r="G130" s="22"/>
      <c r="H130" s="22"/>
      <c r="I130" s="22"/>
      <c r="J130" s="396"/>
      <c r="K130" s="397"/>
      <c r="L130" s="22"/>
      <c r="M130" s="397"/>
      <c r="N130" s="22"/>
      <c r="O130" s="398"/>
      <c r="P130" s="22"/>
      <c r="Q130" s="397"/>
      <c r="R130" s="22"/>
      <c r="S130" s="22"/>
      <c r="T130" s="22"/>
      <c r="U130" s="22"/>
      <c r="V130" s="156"/>
    </row>
    <row r="131" ht="15.75" customHeight="1">
      <c r="A131" s="194"/>
      <c r="B131" s="194"/>
      <c r="C131" s="194"/>
      <c r="D131" s="391"/>
      <c r="J131" s="392"/>
      <c r="K131" s="393"/>
      <c r="L131" s="22"/>
      <c r="M131" s="393"/>
      <c r="N131" s="22"/>
      <c r="O131" s="394"/>
      <c r="P131" s="22"/>
      <c r="Q131" s="393"/>
      <c r="R131" s="22"/>
      <c r="S131" s="22"/>
      <c r="T131" s="22"/>
      <c r="U131" s="22"/>
      <c r="V131" s="156"/>
      <c r="W131" s="194"/>
      <c r="X131" s="194"/>
      <c r="Y131" s="194"/>
    </row>
    <row r="132" ht="15.75" customHeight="1">
      <c r="A132" s="194"/>
      <c r="B132" s="194"/>
      <c r="C132" s="194"/>
      <c r="D132" s="395"/>
      <c r="E132" s="22"/>
      <c r="F132" s="22"/>
      <c r="G132" s="22"/>
      <c r="H132" s="22"/>
      <c r="I132" s="22"/>
      <c r="J132" s="396"/>
      <c r="K132" s="397"/>
      <c r="L132" s="22"/>
      <c r="M132" s="397"/>
      <c r="N132" s="22"/>
      <c r="O132" s="398"/>
      <c r="P132" s="22"/>
      <c r="Q132" s="397"/>
      <c r="R132" s="22"/>
      <c r="S132" s="22"/>
      <c r="T132" s="22"/>
      <c r="U132" s="22"/>
      <c r="V132" s="156"/>
      <c r="W132" s="194"/>
      <c r="X132" s="194"/>
      <c r="Y132" s="194"/>
      <c r="Z132" s="194"/>
      <c r="AA132" s="194"/>
      <c r="AB132" s="194"/>
      <c r="AC132" s="194"/>
      <c r="AD132" s="194"/>
    </row>
    <row r="133" ht="15.75" customHeight="1">
      <c r="A133" s="194"/>
      <c r="B133" s="194"/>
      <c r="C133" s="194"/>
      <c r="D133" s="391"/>
      <c r="J133" s="392"/>
      <c r="K133" s="393"/>
      <c r="L133" s="22"/>
      <c r="M133" s="393"/>
      <c r="N133" s="22"/>
      <c r="O133" s="394"/>
      <c r="P133" s="22"/>
      <c r="Q133" s="393"/>
      <c r="R133" s="22"/>
      <c r="S133" s="22"/>
      <c r="T133" s="22"/>
      <c r="U133" s="22"/>
      <c r="V133" s="156"/>
      <c r="W133" s="194"/>
      <c r="X133" s="194"/>
      <c r="Y133" s="194"/>
      <c r="Z133" s="194"/>
      <c r="AA133" s="194"/>
      <c r="AB133" s="194"/>
      <c r="AC133" s="194"/>
      <c r="AD133" s="194"/>
    </row>
    <row r="134" ht="15.75" customHeight="1">
      <c r="A134" s="194"/>
      <c r="B134" s="194"/>
      <c r="C134" s="194"/>
      <c r="D134" s="395"/>
      <c r="E134" s="22"/>
      <c r="F134" s="22"/>
      <c r="G134" s="22"/>
      <c r="H134" s="22"/>
      <c r="I134" s="22"/>
      <c r="J134" s="396"/>
      <c r="K134" s="397"/>
      <c r="L134" s="22"/>
      <c r="M134" s="397"/>
      <c r="N134" s="22"/>
      <c r="O134" s="398"/>
      <c r="P134" s="22"/>
      <c r="Q134" s="397"/>
      <c r="R134" s="22"/>
      <c r="S134" s="22"/>
      <c r="T134" s="22"/>
      <c r="U134" s="22"/>
      <c r="V134" s="156"/>
      <c r="W134" s="194"/>
      <c r="X134" s="194"/>
      <c r="Y134" s="194"/>
      <c r="Z134" s="194"/>
      <c r="AA134" s="194"/>
      <c r="AB134" s="194"/>
      <c r="AC134" s="194"/>
      <c r="AD134" s="194"/>
    </row>
    <row r="135" ht="15.75" customHeight="1">
      <c r="A135" s="194"/>
      <c r="B135" s="194"/>
      <c r="C135" s="194"/>
      <c r="D135" s="391"/>
      <c r="J135" s="392"/>
      <c r="K135" s="393"/>
      <c r="L135" s="22"/>
      <c r="M135" s="393"/>
      <c r="N135" s="22"/>
      <c r="O135" s="394"/>
      <c r="P135" s="22"/>
      <c r="Q135" s="393"/>
      <c r="R135" s="22"/>
      <c r="S135" s="22"/>
      <c r="T135" s="22"/>
      <c r="U135" s="22"/>
      <c r="V135" s="156"/>
      <c r="W135" s="194"/>
      <c r="X135" s="194"/>
      <c r="Y135" s="194"/>
      <c r="Z135" s="194"/>
      <c r="AA135" s="194"/>
      <c r="AB135" s="194"/>
      <c r="AC135" s="194"/>
      <c r="AD135" s="194"/>
    </row>
    <row r="136" ht="15.75" customHeight="1">
      <c r="A136" s="194"/>
      <c r="B136" s="194"/>
      <c r="C136" s="194"/>
      <c r="D136" s="395"/>
      <c r="E136" s="22"/>
      <c r="F136" s="22"/>
      <c r="G136" s="22"/>
      <c r="H136" s="22"/>
      <c r="I136" s="22"/>
      <c r="J136" s="396"/>
      <c r="K136" s="397"/>
      <c r="L136" s="22"/>
      <c r="M136" s="397"/>
      <c r="N136" s="22"/>
      <c r="O136" s="398"/>
      <c r="P136" s="22"/>
      <c r="Q136" s="397"/>
      <c r="R136" s="22"/>
      <c r="S136" s="22"/>
      <c r="T136" s="22"/>
      <c r="U136" s="22"/>
      <c r="V136" s="156"/>
      <c r="W136" s="194"/>
      <c r="X136" s="194"/>
      <c r="Y136" s="194"/>
      <c r="Z136" s="194"/>
      <c r="AA136" s="194"/>
      <c r="AB136" s="194"/>
      <c r="AC136" s="194"/>
      <c r="AD136" s="194"/>
    </row>
    <row r="137" ht="15.75" customHeight="1">
      <c r="A137" s="194"/>
      <c r="B137" s="194"/>
      <c r="C137" s="194"/>
      <c r="D137" s="391"/>
      <c r="J137" s="392"/>
      <c r="K137" s="393"/>
      <c r="L137" s="22"/>
      <c r="M137" s="393"/>
      <c r="N137" s="22"/>
      <c r="O137" s="394"/>
      <c r="P137" s="22"/>
      <c r="Q137" s="393"/>
      <c r="R137" s="22"/>
      <c r="S137" s="22"/>
      <c r="T137" s="22"/>
      <c r="U137" s="22"/>
      <c r="V137" s="156"/>
      <c r="W137" s="194"/>
      <c r="X137" s="194"/>
      <c r="Y137" s="194"/>
      <c r="Z137" s="194"/>
      <c r="AA137" s="194"/>
      <c r="AB137" s="194"/>
      <c r="AC137" s="194"/>
      <c r="AD137" s="194"/>
    </row>
    <row r="138" ht="15.75" customHeight="1">
      <c r="A138" s="194"/>
      <c r="B138" s="194"/>
      <c r="C138" s="194"/>
      <c r="D138" s="395"/>
      <c r="E138" s="22"/>
      <c r="F138" s="22"/>
      <c r="G138" s="22"/>
      <c r="H138" s="22"/>
      <c r="I138" s="22"/>
      <c r="J138" s="396"/>
      <c r="K138" s="397"/>
      <c r="L138" s="22"/>
      <c r="M138" s="397"/>
      <c r="N138" s="22"/>
      <c r="O138" s="398"/>
      <c r="P138" s="22"/>
      <c r="Q138" s="397"/>
      <c r="R138" s="22"/>
      <c r="S138" s="22"/>
      <c r="T138" s="22"/>
      <c r="U138" s="22"/>
      <c r="V138" s="156"/>
      <c r="W138" s="194"/>
      <c r="X138" s="194"/>
      <c r="Y138" s="194"/>
      <c r="Z138" s="194"/>
      <c r="AA138" s="194"/>
      <c r="AB138" s="194"/>
      <c r="AC138" s="194"/>
      <c r="AD138" s="194"/>
    </row>
    <row r="139" ht="15.75" customHeight="1">
      <c r="A139" s="194"/>
      <c r="B139" s="194"/>
      <c r="C139" s="194"/>
      <c r="D139" s="391"/>
      <c r="J139" s="392"/>
      <c r="K139" s="393"/>
      <c r="L139" s="22"/>
      <c r="M139" s="393"/>
      <c r="N139" s="22"/>
      <c r="O139" s="394"/>
      <c r="P139" s="22"/>
      <c r="Q139" s="393"/>
      <c r="R139" s="22"/>
      <c r="S139" s="22"/>
      <c r="T139" s="22"/>
      <c r="U139" s="22"/>
      <c r="V139" s="156"/>
      <c r="W139" s="194"/>
      <c r="X139" s="194"/>
      <c r="Y139" s="194"/>
      <c r="Z139" s="194"/>
      <c r="AA139" s="194"/>
      <c r="AB139" s="194"/>
      <c r="AC139" s="194"/>
      <c r="AD139" s="194"/>
    </row>
    <row r="140" ht="15.75" customHeight="1">
      <c r="A140" s="194"/>
      <c r="B140" s="194"/>
      <c r="C140" s="194"/>
      <c r="D140" s="395"/>
      <c r="E140" s="22"/>
      <c r="F140" s="22"/>
      <c r="G140" s="22"/>
      <c r="H140" s="22"/>
      <c r="I140" s="22"/>
      <c r="J140" s="396"/>
      <c r="K140" s="397"/>
      <c r="L140" s="22"/>
      <c r="M140" s="397"/>
      <c r="N140" s="22"/>
      <c r="O140" s="398"/>
      <c r="P140" s="22"/>
      <c r="Q140" s="397"/>
      <c r="R140" s="22"/>
      <c r="S140" s="22"/>
      <c r="T140" s="22"/>
      <c r="U140" s="22"/>
      <c r="V140" s="156"/>
      <c r="W140" s="194"/>
      <c r="X140" s="194"/>
      <c r="Y140" s="194"/>
      <c r="Z140" s="194"/>
      <c r="AA140" s="194"/>
      <c r="AB140" s="194"/>
      <c r="AC140" s="194"/>
      <c r="AD140" s="194"/>
    </row>
    <row r="141" ht="15.75" customHeight="1">
      <c r="A141" s="194"/>
      <c r="B141" s="194"/>
      <c r="C141" s="194"/>
      <c r="D141" s="391"/>
      <c r="J141" s="392"/>
      <c r="K141" s="393"/>
      <c r="L141" s="22"/>
      <c r="M141" s="393"/>
      <c r="N141" s="22"/>
      <c r="O141" s="394"/>
      <c r="P141" s="22"/>
      <c r="Q141" s="393"/>
      <c r="R141" s="22"/>
      <c r="S141" s="22"/>
      <c r="T141" s="22"/>
      <c r="U141" s="22"/>
      <c r="V141" s="156"/>
      <c r="W141" s="194"/>
      <c r="X141" s="194"/>
      <c r="Y141" s="194"/>
      <c r="Z141" s="194"/>
      <c r="AA141" s="194"/>
      <c r="AB141" s="194"/>
      <c r="AC141" s="194"/>
      <c r="AD141" s="194"/>
    </row>
    <row r="142" ht="15.75" customHeight="1">
      <c r="A142" s="194"/>
      <c r="B142" s="194"/>
      <c r="C142" s="194"/>
      <c r="D142" s="395"/>
      <c r="E142" s="22"/>
      <c r="F142" s="22"/>
      <c r="G142" s="22"/>
      <c r="H142" s="22"/>
      <c r="I142" s="22"/>
      <c r="J142" s="396"/>
      <c r="K142" s="397"/>
      <c r="L142" s="22"/>
      <c r="M142" s="397"/>
      <c r="N142" s="22"/>
      <c r="O142" s="398"/>
      <c r="P142" s="22"/>
      <c r="Q142" s="397"/>
      <c r="R142" s="22"/>
      <c r="S142" s="22"/>
      <c r="T142" s="22"/>
      <c r="U142" s="22"/>
      <c r="V142" s="156"/>
      <c r="W142" s="194"/>
      <c r="X142" s="194"/>
      <c r="Y142" s="194"/>
      <c r="Z142" s="194"/>
      <c r="AA142" s="194"/>
      <c r="AB142" s="194"/>
      <c r="AC142" s="194"/>
      <c r="AD142" s="194"/>
    </row>
    <row r="143" ht="15.75" customHeight="1">
      <c r="A143" s="194"/>
      <c r="B143" s="194"/>
      <c r="C143" s="194"/>
      <c r="D143" s="391"/>
      <c r="J143" s="392"/>
      <c r="K143" s="393"/>
      <c r="L143" s="22"/>
      <c r="M143" s="393"/>
      <c r="N143" s="22"/>
      <c r="O143" s="394"/>
      <c r="P143" s="22"/>
      <c r="Q143" s="393"/>
      <c r="R143" s="22"/>
      <c r="S143" s="22"/>
      <c r="T143" s="22"/>
      <c r="U143" s="22"/>
      <c r="V143" s="156"/>
      <c r="W143" s="194"/>
      <c r="X143" s="194"/>
      <c r="Y143" s="194"/>
      <c r="Z143" s="194"/>
      <c r="AA143" s="194"/>
      <c r="AB143" s="194"/>
      <c r="AC143" s="194"/>
      <c r="AD143" s="194"/>
    </row>
    <row r="144" ht="15.75" customHeight="1">
      <c r="A144" s="194"/>
      <c r="B144" s="194"/>
      <c r="C144" s="194"/>
      <c r="D144" s="395"/>
      <c r="E144" s="22"/>
      <c r="F144" s="22"/>
      <c r="G144" s="22"/>
      <c r="H144" s="22"/>
      <c r="I144" s="22"/>
      <c r="J144" s="396"/>
      <c r="K144" s="397"/>
      <c r="L144" s="22"/>
      <c r="M144" s="397"/>
      <c r="N144" s="22"/>
      <c r="O144" s="398"/>
      <c r="P144" s="22"/>
      <c r="Q144" s="397"/>
      <c r="R144" s="22"/>
      <c r="S144" s="22"/>
      <c r="T144" s="22"/>
      <c r="U144" s="22"/>
      <c r="V144" s="156"/>
      <c r="W144" s="194"/>
      <c r="X144" s="194"/>
      <c r="Y144" s="194"/>
      <c r="Z144" s="194"/>
      <c r="AA144" s="194"/>
      <c r="AB144" s="194"/>
      <c r="AC144" s="194"/>
      <c r="AD144" s="194"/>
    </row>
    <row r="145" ht="15.75" customHeight="1">
      <c r="A145" s="194"/>
      <c r="B145" s="194"/>
      <c r="C145" s="194"/>
      <c r="D145" s="391"/>
      <c r="J145" s="392"/>
      <c r="K145" s="393"/>
      <c r="L145" s="22"/>
      <c r="M145" s="393"/>
      <c r="N145" s="22"/>
      <c r="O145" s="394"/>
      <c r="P145" s="22"/>
      <c r="Q145" s="393"/>
      <c r="R145" s="22"/>
      <c r="S145" s="22"/>
      <c r="T145" s="22"/>
      <c r="U145" s="22"/>
      <c r="V145" s="156"/>
      <c r="W145" s="194"/>
      <c r="X145" s="194"/>
      <c r="Y145" s="194"/>
      <c r="Z145" s="194"/>
      <c r="AA145" s="194"/>
      <c r="AB145" s="194"/>
      <c r="AC145" s="194"/>
      <c r="AD145" s="194"/>
    </row>
    <row r="146" ht="15.75" customHeight="1">
      <c r="A146" s="194"/>
      <c r="B146" s="194"/>
      <c r="C146" s="194"/>
      <c r="D146" s="395"/>
      <c r="E146" s="22"/>
      <c r="F146" s="22"/>
      <c r="G146" s="22"/>
      <c r="H146" s="22"/>
      <c r="I146" s="22"/>
      <c r="J146" s="396"/>
      <c r="K146" s="397"/>
      <c r="L146" s="22"/>
      <c r="M146" s="397"/>
      <c r="N146" s="22"/>
      <c r="O146" s="398"/>
      <c r="P146" s="22"/>
      <c r="Q146" s="397"/>
      <c r="R146" s="22"/>
      <c r="S146" s="22"/>
      <c r="T146" s="22"/>
      <c r="U146" s="22"/>
      <c r="V146" s="156"/>
      <c r="W146" s="194"/>
      <c r="X146" s="194"/>
      <c r="Y146" s="194"/>
      <c r="Z146" s="194"/>
      <c r="AA146" s="194"/>
      <c r="AB146" s="194"/>
      <c r="AC146" s="194"/>
      <c r="AD146" s="194"/>
    </row>
    <row r="147" ht="15.75" customHeight="1">
      <c r="A147" s="194"/>
      <c r="B147" s="194"/>
      <c r="C147" s="194"/>
      <c r="D147" s="391"/>
      <c r="J147" s="392"/>
      <c r="K147" s="393"/>
      <c r="L147" s="22"/>
      <c r="M147" s="393"/>
      <c r="N147" s="22"/>
      <c r="O147" s="394"/>
      <c r="P147" s="22"/>
      <c r="Q147" s="393"/>
      <c r="R147" s="22"/>
      <c r="S147" s="22"/>
      <c r="T147" s="22"/>
      <c r="U147" s="22"/>
      <c r="V147" s="156"/>
      <c r="W147" s="194"/>
      <c r="X147" s="194"/>
      <c r="Y147" s="194"/>
      <c r="Z147" s="194"/>
      <c r="AA147" s="194"/>
      <c r="AB147" s="194"/>
      <c r="AC147" s="194"/>
      <c r="AD147" s="194"/>
    </row>
    <row r="148" ht="15.75" customHeight="1">
      <c r="A148" s="194"/>
      <c r="B148" s="194"/>
      <c r="C148" s="194"/>
      <c r="D148" s="395"/>
      <c r="E148" s="22"/>
      <c r="F148" s="22"/>
      <c r="G148" s="22"/>
      <c r="H148" s="22"/>
      <c r="I148" s="22"/>
      <c r="J148" s="396"/>
      <c r="K148" s="397"/>
      <c r="L148" s="22"/>
      <c r="M148" s="397"/>
      <c r="N148" s="22"/>
      <c r="O148" s="398"/>
      <c r="P148" s="22"/>
      <c r="Q148" s="397"/>
      <c r="R148" s="22"/>
      <c r="S148" s="22"/>
      <c r="T148" s="22"/>
      <c r="U148" s="22"/>
      <c r="V148" s="156"/>
      <c r="W148" s="194"/>
      <c r="X148" s="194"/>
      <c r="Y148" s="194"/>
      <c r="Z148" s="194"/>
      <c r="AA148" s="194"/>
      <c r="AB148" s="194"/>
      <c r="AC148" s="194"/>
      <c r="AD148" s="194"/>
    </row>
    <row r="149" ht="15.75" customHeight="1">
      <c r="A149" s="194"/>
      <c r="B149" s="194"/>
      <c r="C149" s="194"/>
      <c r="D149" s="391"/>
      <c r="J149" s="392"/>
      <c r="K149" s="393"/>
      <c r="L149" s="22"/>
      <c r="M149" s="393"/>
      <c r="N149" s="22"/>
      <c r="O149" s="394"/>
      <c r="P149" s="22"/>
      <c r="Q149" s="393"/>
      <c r="R149" s="22"/>
      <c r="S149" s="22"/>
      <c r="T149" s="22"/>
      <c r="U149" s="22"/>
      <c r="V149" s="156"/>
      <c r="W149" s="194"/>
      <c r="X149" s="194"/>
      <c r="Y149" s="194"/>
      <c r="Z149" s="194"/>
      <c r="AA149" s="194"/>
      <c r="AB149" s="194"/>
      <c r="AC149" s="194"/>
      <c r="AD149" s="194"/>
    </row>
    <row r="150" ht="15.75" customHeight="1">
      <c r="A150" s="194"/>
      <c r="B150" s="194"/>
      <c r="C150" s="194"/>
      <c r="D150" s="395"/>
      <c r="E150" s="22"/>
      <c r="F150" s="22"/>
      <c r="G150" s="22"/>
      <c r="H150" s="22"/>
      <c r="I150" s="22"/>
      <c r="J150" s="396"/>
      <c r="K150" s="397"/>
      <c r="L150" s="22"/>
      <c r="M150" s="397"/>
      <c r="N150" s="22"/>
      <c r="O150" s="398"/>
      <c r="P150" s="22"/>
      <c r="Q150" s="397"/>
      <c r="R150" s="22"/>
      <c r="S150" s="22"/>
      <c r="T150" s="22"/>
      <c r="U150" s="22"/>
      <c r="V150" s="156"/>
      <c r="W150" s="194"/>
      <c r="X150" s="194"/>
      <c r="Y150" s="194"/>
      <c r="Z150" s="194"/>
      <c r="AA150" s="194"/>
      <c r="AB150" s="194"/>
      <c r="AC150" s="194"/>
      <c r="AD150" s="194"/>
    </row>
    <row r="151" ht="15.75" customHeight="1">
      <c r="A151" s="194"/>
      <c r="B151" s="194"/>
      <c r="C151" s="194"/>
      <c r="D151" s="391"/>
      <c r="J151" s="392"/>
      <c r="K151" s="393"/>
      <c r="L151" s="22"/>
      <c r="M151" s="393"/>
      <c r="N151" s="22"/>
      <c r="O151" s="394"/>
      <c r="P151" s="22"/>
      <c r="Q151" s="393"/>
      <c r="R151" s="22"/>
      <c r="S151" s="22"/>
      <c r="T151" s="22"/>
      <c r="U151" s="22"/>
      <c r="V151" s="156"/>
      <c r="W151" s="194"/>
      <c r="X151" s="194"/>
      <c r="Y151" s="194"/>
      <c r="Z151" s="194"/>
      <c r="AA151" s="194"/>
      <c r="AB151" s="194"/>
      <c r="AC151" s="194"/>
      <c r="AD151" s="194"/>
    </row>
    <row r="152" ht="15.75" customHeight="1">
      <c r="A152" s="194"/>
      <c r="B152" s="194"/>
      <c r="C152" s="194"/>
      <c r="D152" s="395"/>
      <c r="E152" s="22"/>
      <c r="F152" s="22"/>
      <c r="G152" s="22"/>
      <c r="H152" s="22"/>
      <c r="I152" s="22"/>
      <c r="J152" s="396"/>
      <c r="K152" s="397"/>
      <c r="L152" s="22"/>
      <c r="M152" s="397"/>
      <c r="N152" s="22"/>
      <c r="O152" s="398"/>
      <c r="P152" s="22"/>
      <c r="Q152" s="397"/>
      <c r="R152" s="22"/>
      <c r="S152" s="22"/>
      <c r="T152" s="22"/>
      <c r="U152" s="22"/>
      <c r="V152" s="156"/>
      <c r="W152" s="194"/>
      <c r="X152" s="194"/>
      <c r="Y152" s="194"/>
      <c r="Z152" s="194"/>
      <c r="AA152" s="194"/>
      <c r="AB152" s="194"/>
      <c r="AC152" s="194"/>
      <c r="AD152" s="194"/>
    </row>
    <row r="153" ht="15.75" customHeight="1">
      <c r="A153" s="194"/>
      <c r="B153" s="194"/>
      <c r="C153" s="194"/>
      <c r="D153" s="391"/>
      <c r="J153" s="392"/>
      <c r="K153" s="393"/>
      <c r="L153" s="22"/>
      <c r="M153" s="393"/>
      <c r="N153" s="22"/>
      <c r="O153" s="394"/>
      <c r="P153" s="22"/>
      <c r="Q153" s="393"/>
      <c r="R153" s="22"/>
      <c r="S153" s="22"/>
      <c r="T153" s="22"/>
      <c r="U153" s="22"/>
      <c r="V153" s="156"/>
      <c r="W153" s="194"/>
      <c r="X153" s="194"/>
      <c r="Y153" s="194"/>
      <c r="Z153" s="194"/>
      <c r="AA153" s="194"/>
      <c r="AB153" s="194"/>
      <c r="AC153" s="194"/>
      <c r="AD153" s="194"/>
    </row>
    <row r="154" ht="15.75" customHeight="1">
      <c r="A154" s="194"/>
      <c r="B154" s="194"/>
      <c r="C154" s="194"/>
      <c r="D154" s="395"/>
      <c r="E154" s="22"/>
      <c r="F154" s="22"/>
      <c r="G154" s="22"/>
      <c r="H154" s="22"/>
      <c r="I154" s="22"/>
      <c r="J154" s="396"/>
      <c r="K154" s="397"/>
      <c r="L154" s="22"/>
      <c r="M154" s="397"/>
      <c r="N154" s="22"/>
      <c r="O154" s="398"/>
      <c r="P154" s="22"/>
      <c r="Q154" s="397"/>
      <c r="R154" s="22"/>
      <c r="S154" s="22"/>
      <c r="T154" s="22"/>
      <c r="U154" s="22"/>
      <c r="V154" s="156"/>
      <c r="W154" s="194"/>
      <c r="X154" s="194"/>
      <c r="Y154" s="194"/>
      <c r="Z154" s="194"/>
      <c r="AA154" s="194"/>
      <c r="AB154" s="194"/>
      <c r="AC154" s="194"/>
      <c r="AD154" s="194"/>
    </row>
    <row r="155" ht="15.75" customHeight="1">
      <c r="A155" s="194"/>
      <c r="B155" s="194"/>
      <c r="C155" s="194"/>
      <c r="D155" s="391"/>
      <c r="J155" s="392"/>
      <c r="K155" s="393"/>
      <c r="L155" s="22"/>
      <c r="M155" s="393"/>
      <c r="N155" s="22"/>
      <c r="O155" s="394"/>
      <c r="P155" s="22"/>
      <c r="Q155" s="393"/>
      <c r="R155" s="22"/>
      <c r="S155" s="22"/>
      <c r="T155" s="22"/>
      <c r="U155" s="22"/>
      <c r="V155" s="156"/>
      <c r="W155" s="194"/>
      <c r="X155" s="194"/>
      <c r="Y155" s="194"/>
      <c r="Z155" s="194"/>
      <c r="AA155" s="194"/>
      <c r="AB155" s="194"/>
      <c r="AC155" s="194"/>
      <c r="AD155" s="194"/>
    </row>
    <row r="156" ht="15.75" customHeight="1">
      <c r="A156" s="194"/>
      <c r="B156" s="194"/>
      <c r="C156" s="194"/>
      <c r="D156" s="395"/>
      <c r="E156" s="22"/>
      <c r="F156" s="22"/>
      <c r="G156" s="22"/>
      <c r="H156" s="22"/>
      <c r="I156" s="22"/>
      <c r="J156" s="396"/>
      <c r="K156" s="397"/>
      <c r="L156" s="22"/>
      <c r="M156" s="397"/>
      <c r="N156" s="22"/>
      <c r="O156" s="398"/>
      <c r="P156" s="22"/>
      <c r="Q156" s="397"/>
      <c r="R156" s="22"/>
      <c r="S156" s="22"/>
      <c r="T156" s="22"/>
      <c r="U156" s="22"/>
      <c r="V156" s="156"/>
      <c r="W156" s="194"/>
      <c r="X156" s="194"/>
      <c r="Y156" s="194"/>
      <c r="Z156" s="194"/>
      <c r="AA156" s="194"/>
      <c r="AB156" s="194"/>
      <c r="AC156" s="194"/>
      <c r="AD156" s="194"/>
    </row>
    <row r="157" ht="15.75" customHeight="1">
      <c r="A157" s="194"/>
      <c r="B157" s="194"/>
      <c r="C157" s="194"/>
      <c r="D157" s="391"/>
      <c r="J157" s="392"/>
      <c r="K157" s="393"/>
      <c r="L157" s="22"/>
      <c r="M157" s="393"/>
      <c r="N157" s="22"/>
      <c r="O157" s="394"/>
      <c r="P157" s="22"/>
      <c r="Q157" s="393"/>
      <c r="R157" s="22"/>
      <c r="S157" s="22"/>
      <c r="T157" s="22"/>
      <c r="U157" s="22"/>
      <c r="V157" s="156"/>
      <c r="W157" s="194"/>
      <c r="X157" s="194"/>
      <c r="Y157" s="194"/>
      <c r="Z157" s="194"/>
      <c r="AA157" s="194"/>
      <c r="AB157" s="194"/>
      <c r="AC157" s="194"/>
      <c r="AD157" s="194"/>
    </row>
    <row r="158" ht="15.75" customHeight="1">
      <c r="A158" s="194"/>
      <c r="B158" s="194"/>
      <c r="C158" s="194"/>
      <c r="D158" s="395"/>
      <c r="E158" s="22"/>
      <c r="F158" s="22"/>
      <c r="G158" s="22"/>
      <c r="H158" s="22"/>
      <c r="I158" s="22"/>
      <c r="J158" s="396"/>
      <c r="K158" s="397"/>
      <c r="L158" s="22"/>
      <c r="M158" s="397"/>
      <c r="N158" s="22"/>
      <c r="O158" s="398"/>
      <c r="P158" s="22"/>
      <c r="Q158" s="397"/>
      <c r="R158" s="22"/>
      <c r="S158" s="22"/>
      <c r="T158" s="22"/>
      <c r="U158" s="22"/>
      <c r="V158" s="156"/>
      <c r="W158" s="194"/>
      <c r="X158" s="194"/>
      <c r="Y158" s="194"/>
      <c r="Z158" s="194"/>
      <c r="AA158" s="194"/>
      <c r="AB158" s="194"/>
      <c r="AC158" s="194"/>
      <c r="AD158" s="194"/>
    </row>
    <row r="159" ht="15.75" customHeight="1">
      <c r="A159" s="194"/>
      <c r="B159" s="194"/>
      <c r="C159" s="194"/>
      <c r="D159" s="391"/>
      <c r="J159" s="392"/>
      <c r="K159" s="393"/>
      <c r="L159" s="22"/>
      <c r="M159" s="393"/>
      <c r="N159" s="22"/>
      <c r="O159" s="394"/>
      <c r="P159" s="22"/>
      <c r="Q159" s="393"/>
      <c r="R159" s="22"/>
      <c r="S159" s="22"/>
      <c r="T159" s="22"/>
      <c r="U159" s="22"/>
      <c r="V159" s="156"/>
      <c r="W159" s="194"/>
      <c r="X159" s="194"/>
      <c r="Y159" s="194"/>
      <c r="Z159" s="194"/>
      <c r="AA159" s="194"/>
      <c r="AB159" s="194"/>
      <c r="AC159" s="194"/>
      <c r="AD159" s="194"/>
    </row>
    <row r="160" ht="15.75" customHeight="1">
      <c r="A160" s="194"/>
      <c r="B160" s="194"/>
      <c r="C160" s="194"/>
      <c r="D160" s="395"/>
      <c r="E160" s="22"/>
      <c r="F160" s="22"/>
      <c r="G160" s="22"/>
      <c r="H160" s="22"/>
      <c r="I160" s="22"/>
      <c r="J160" s="396"/>
      <c r="K160" s="397"/>
      <c r="L160" s="22"/>
      <c r="M160" s="397"/>
      <c r="N160" s="22"/>
      <c r="O160" s="398"/>
      <c r="P160" s="22"/>
      <c r="Q160" s="397"/>
      <c r="R160" s="22"/>
      <c r="S160" s="22"/>
      <c r="T160" s="22"/>
      <c r="U160" s="22"/>
      <c r="V160" s="156"/>
      <c r="W160" s="194"/>
      <c r="X160" s="194"/>
      <c r="Y160" s="194"/>
      <c r="Z160" s="194"/>
      <c r="AA160" s="194"/>
      <c r="AB160" s="194"/>
      <c r="AC160" s="194"/>
      <c r="AD160" s="194"/>
    </row>
    <row r="161" ht="15.75" customHeight="1">
      <c r="A161" s="194"/>
      <c r="B161" s="194"/>
      <c r="C161" s="194"/>
      <c r="D161" s="391"/>
      <c r="J161" s="392"/>
      <c r="K161" s="393"/>
      <c r="L161" s="22"/>
      <c r="M161" s="393"/>
      <c r="N161" s="22"/>
      <c r="O161" s="394"/>
      <c r="P161" s="22"/>
      <c r="Q161" s="393"/>
      <c r="R161" s="22"/>
      <c r="S161" s="22"/>
      <c r="T161" s="22"/>
      <c r="U161" s="22"/>
      <c r="V161" s="156"/>
      <c r="W161" s="194"/>
      <c r="X161" s="194"/>
      <c r="Y161" s="194"/>
      <c r="Z161" s="194"/>
      <c r="AA161" s="194"/>
      <c r="AB161" s="194"/>
      <c r="AC161" s="194"/>
      <c r="AD161" s="194"/>
    </row>
    <row r="162" ht="15.75" customHeight="1">
      <c r="A162" s="194"/>
      <c r="B162" s="194"/>
      <c r="C162" s="194"/>
      <c r="D162" s="395"/>
      <c r="E162" s="22"/>
      <c r="F162" s="22"/>
      <c r="G162" s="22"/>
      <c r="H162" s="22"/>
      <c r="I162" s="22"/>
      <c r="J162" s="396"/>
      <c r="K162" s="397"/>
      <c r="L162" s="22"/>
      <c r="M162" s="397"/>
      <c r="N162" s="22"/>
      <c r="O162" s="398"/>
      <c r="P162" s="22"/>
      <c r="Q162" s="397"/>
      <c r="R162" s="22"/>
      <c r="S162" s="22"/>
      <c r="T162" s="22"/>
      <c r="U162" s="22"/>
      <c r="V162" s="156"/>
      <c r="W162" s="194"/>
      <c r="X162" s="194"/>
      <c r="Y162" s="194"/>
      <c r="Z162" s="194"/>
      <c r="AA162" s="194"/>
      <c r="AB162" s="194"/>
      <c r="AC162" s="194"/>
      <c r="AD162" s="194"/>
    </row>
    <row r="163" ht="15.75" customHeight="1">
      <c r="A163" s="194"/>
      <c r="B163" s="194"/>
      <c r="C163" s="194"/>
      <c r="D163" s="391"/>
      <c r="J163" s="392"/>
      <c r="K163" s="393"/>
      <c r="L163" s="22"/>
      <c r="M163" s="393"/>
      <c r="N163" s="22"/>
      <c r="O163" s="394"/>
      <c r="P163" s="22"/>
      <c r="Q163" s="393"/>
      <c r="R163" s="22"/>
      <c r="S163" s="22"/>
      <c r="T163" s="22"/>
      <c r="U163" s="22"/>
      <c r="V163" s="156"/>
      <c r="W163" s="194"/>
      <c r="X163" s="194"/>
      <c r="Y163" s="194"/>
      <c r="Z163" s="194"/>
      <c r="AA163" s="194"/>
      <c r="AB163" s="194"/>
      <c r="AC163" s="194"/>
      <c r="AD163" s="194"/>
    </row>
    <row r="164" ht="15.75" customHeight="1">
      <c r="A164" s="194"/>
      <c r="B164" s="194"/>
      <c r="C164" s="194"/>
      <c r="D164" s="395"/>
      <c r="E164" s="22"/>
      <c r="F164" s="22"/>
      <c r="G164" s="22"/>
      <c r="H164" s="22"/>
      <c r="I164" s="22"/>
      <c r="J164" s="396"/>
      <c r="K164" s="397"/>
      <c r="L164" s="22"/>
      <c r="M164" s="397"/>
      <c r="N164" s="22"/>
      <c r="O164" s="398"/>
      <c r="P164" s="22"/>
      <c r="Q164" s="397"/>
      <c r="R164" s="22"/>
      <c r="S164" s="22"/>
      <c r="T164" s="22"/>
      <c r="U164" s="22"/>
      <c r="V164" s="156"/>
      <c r="W164" s="194"/>
      <c r="X164" s="194"/>
      <c r="Y164" s="194"/>
      <c r="Z164" s="194"/>
      <c r="AA164" s="194"/>
      <c r="AB164" s="194"/>
      <c r="AC164" s="194"/>
      <c r="AD164" s="194"/>
    </row>
    <row r="165" ht="15.75" customHeight="1">
      <c r="A165" s="194"/>
      <c r="B165" s="194"/>
      <c r="C165" s="194"/>
      <c r="D165" s="391"/>
      <c r="J165" s="392"/>
      <c r="K165" s="393"/>
      <c r="L165" s="22"/>
      <c r="M165" s="393"/>
      <c r="N165" s="22"/>
      <c r="O165" s="394"/>
      <c r="P165" s="22"/>
      <c r="Q165" s="393"/>
      <c r="R165" s="22"/>
      <c r="S165" s="22"/>
      <c r="T165" s="22"/>
      <c r="U165" s="22"/>
      <c r="V165" s="156"/>
      <c r="W165" s="194"/>
      <c r="X165" s="194"/>
      <c r="Y165" s="194"/>
      <c r="Z165" s="194"/>
      <c r="AA165" s="194"/>
      <c r="AB165" s="194"/>
      <c r="AC165" s="194"/>
      <c r="AD165" s="194"/>
    </row>
    <row r="166" ht="15.75" customHeight="1">
      <c r="A166" s="194"/>
      <c r="B166" s="194"/>
      <c r="C166" s="194"/>
      <c r="D166" s="395"/>
      <c r="E166" s="22"/>
      <c r="F166" s="22"/>
      <c r="G166" s="22"/>
      <c r="H166" s="22"/>
      <c r="I166" s="22"/>
      <c r="J166" s="396"/>
      <c r="K166" s="397"/>
      <c r="L166" s="22"/>
      <c r="M166" s="397"/>
      <c r="N166" s="22"/>
      <c r="O166" s="398"/>
      <c r="P166" s="22"/>
      <c r="Q166" s="397"/>
      <c r="R166" s="22"/>
      <c r="S166" s="22"/>
      <c r="T166" s="22"/>
      <c r="U166" s="22"/>
      <c r="V166" s="156"/>
      <c r="W166" s="194"/>
      <c r="X166" s="194"/>
      <c r="Y166" s="194"/>
      <c r="Z166" s="194"/>
      <c r="AA166" s="194"/>
      <c r="AB166" s="194"/>
      <c r="AC166" s="194"/>
      <c r="AD166" s="194"/>
    </row>
    <row r="167" ht="15.75" customHeight="1">
      <c r="A167" s="194"/>
      <c r="B167" s="194"/>
      <c r="C167" s="194"/>
      <c r="D167" s="391"/>
      <c r="J167" s="392"/>
      <c r="K167" s="393"/>
      <c r="L167" s="22"/>
      <c r="M167" s="393"/>
      <c r="N167" s="22"/>
      <c r="O167" s="394"/>
      <c r="P167" s="22"/>
      <c r="Q167" s="393"/>
      <c r="R167" s="22"/>
      <c r="S167" s="22"/>
      <c r="T167" s="22"/>
      <c r="U167" s="22"/>
      <c r="V167" s="156"/>
      <c r="W167" s="194"/>
      <c r="X167" s="194"/>
      <c r="Y167" s="194"/>
      <c r="Z167" s="194"/>
      <c r="AA167" s="194"/>
      <c r="AB167" s="194"/>
      <c r="AC167" s="194"/>
      <c r="AD167" s="194"/>
    </row>
    <row r="168" ht="15.75" customHeight="1">
      <c r="A168" s="194"/>
      <c r="B168" s="194"/>
      <c r="C168" s="194"/>
      <c r="D168" s="395"/>
      <c r="E168" s="22"/>
      <c r="F168" s="22"/>
      <c r="G168" s="22"/>
      <c r="H168" s="22"/>
      <c r="I168" s="22"/>
      <c r="J168" s="396"/>
      <c r="K168" s="397"/>
      <c r="L168" s="22"/>
      <c r="M168" s="397"/>
      <c r="N168" s="22"/>
      <c r="O168" s="398"/>
      <c r="P168" s="22"/>
      <c r="Q168" s="397"/>
      <c r="R168" s="22"/>
      <c r="S168" s="22"/>
      <c r="T168" s="22"/>
      <c r="U168" s="22"/>
      <c r="V168" s="156"/>
      <c r="W168" s="194"/>
      <c r="X168" s="194"/>
      <c r="Y168" s="194"/>
      <c r="Z168" s="194"/>
      <c r="AA168" s="194"/>
      <c r="AB168" s="194"/>
      <c r="AC168" s="194"/>
      <c r="AD168" s="194"/>
    </row>
    <row r="169" ht="15.75" customHeight="1">
      <c r="A169" s="194"/>
      <c r="B169" s="194"/>
      <c r="C169" s="194"/>
      <c r="D169" s="391"/>
      <c r="J169" s="392"/>
      <c r="K169" s="393"/>
      <c r="L169" s="22"/>
      <c r="M169" s="393"/>
      <c r="N169" s="22"/>
      <c r="O169" s="394"/>
      <c r="P169" s="22"/>
      <c r="Q169" s="393"/>
      <c r="R169" s="22"/>
      <c r="S169" s="22"/>
      <c r="T169" s="22"/>
      <c r="U169" s="22"/>
      <c r="V169" s="156"/>
      <c r="W169" s="194"/>
      <c r="X169" s="194"/>
      <c r="Y169" s="194"/>
      <c r="Z169" s="194"/>
      <c r="AA169" s="194"/>
      <c r="AB169" s="194"/>
      <c r="AC169" s="194"/>
      <c r="AD169" s="194"/>
    </row>
    <row r="170" ht="15.75" customHeight="1">
      <c r="A170" s="194"/>
      <c r="B170" s="194"/>
      <c r="C170" s="194"/>
      <c r="D170" s="395"/>
      <c r="E170" s="22"/>
      <c r="F170" s="22"/>
      <c r="G170" s="22"/>
      <c r="H170" s="22"/>
      <c r="I170" s="22"/>
      <c r="J170" s="396"/>
      <c r="K170" s="397"/>
      <c r="L170" s="22"/>
      <c r="M170" s="397"/>
      <c r="N170" s="22"/>
      <c r="O170" s="398"/>
      <c r="P170" s="22"/>
      <c r="Q170" s="397"/>
      <c r="R170" s="22"/>
      <c r="S170" s="22"/>
      <c r="T170" s="22"/>
      <c r="U170" s="22"/>
      <c r="V170" s="156"/>
      <c r="W170" s="194"/>
      <c r="X170" s="194"/>
      <c r="Y170" s="194"/>
      <c r="Z170" s="194"/>
      <c r="AA170" s="194"/>
      <c r="AB170" s="194"/>
      <c r="AC170" s="194"/>
      <c r="AD170" s="194"/>
    </row>
    <row r="171" ht="15.75" customHeight="1">
      <c r="A171" s="194"/>
      <c r="B171" s="194"/>
      <c r="C171" s="194"/>
      <c r="D171" s="391"/>
      <c r="J171" s="392"/>
      <c r="K171" s="393"/>
      <c r="L171" s="22"/>
      <c r="M171" s="393"/>
      <c r="N171" s="22"/>
      <c r="O171" s="394"/>
      <c r="P171" s="22"/>
      <c r="Q171" s="393"/>
      <c r="R171" s="22"/>
      <c r="S171" s="22"/>
      <c r="T171" s="22"/>
      <c r="U171" s="22"/>
      <c r="V171" s="156"/>
      <c r="W171" s="194"/>
      <c r="X171" s="194"/>
      <c r="Y171" s="194"/>
      <c r="Z171" s="194"/>
      <c r="AA171" s="194"/>
      <c r="AB171" s="194"/>
      <c r="AC171" s="194"/>
      <c r="AD171" s="194"/>
    </row>
    <row r="172" ht="15.75" customHeight="1">
      <c r="A172" s="194"/>
      <c r="B172" s="194"/>
      <c r="C172" s="194"/>
      <c r="D172" s="395"/>
      <c r="E172" s="22"/>
      <c r="F172" s="22"/>
      <c r="G172" s="22"/>
      <c r="H172" s="22"/>
      <c r="I172" s="22"/>
      <c r="J172" s="396"/>
      <c r="K172" s="397"/>
      <c r="L172" s="22"/>
      <c r="M172" s="397"/>
      <c r="N172" s="22"/>
      <c r="O172" s="398"/>
      <c r="P172" s="22"/>
      <c r="Q172" s="397"/>
      <c r="R172" s="22"/>
      <c r="S172" s="22"/>
      <c r="T172" s="22"/>
      <c r="U172" s="22"/>
      <c r="V172" s="156"/>
      <c r="W172" s="194"/>
      <c r="X172" s="194"/>
      <c r="Y172" s="194"/>
      <c r="Z172" s="194"/>
      <c r="AA172" s="194"/>
      <c r="AB172" s="194"/>
      <c r="AC172" s="194"/>
      <c r="AD172" s="194"/>
    </row>
    <row r="173" ht="15.75" customHeight="1">
      <c r="A173" s="194"/>
      <c r="B173" s="194"/>
      <c r="C173" s="194"/>
      <c r="D173" s="391"/>
      <c r="J173" s="392"/>
      <c r="K173" s="393"/>
      <c r="L173" s="22"/>
      <c r="M173" s="393"/>
      <c r="N173" s="22"/>
      <c r="O173" s="394"/>
      <c r="P173" s="22"/>
      <c r="Q173" s="393"/>
      <c r="R173" s="22"/>
      <c r="S173" s="22"/>
      <c r="T173" s="22"/>
      <c r="U173" s="22"/>
      <c r="V173" s="156"/>
      <c r="AA173" s="194"/>
      <c r="AB173" s="194"/>
      <c r="AC173" s="194"/>
      <c r="AD173" s="194"/>
    </row>
    <row r="174" ht="15.75" customHeight="1">
      <c r="A174" s="194"/>
      <c r="B174" s="194"/>
      <c r="C174" s="194"/>
      <c r="D174" s="395"/>
      <c r="E174" s="22"/>
      <c r="F174" s="22"/>
      <c r="G174" s="22"/>
      <c r="H174" s="22"/>
      <c r="I174" s="22"/>
      <c r="J174" s="396"/>
      <c r="K174" s="397"/>
      <c r="L174" s="22"/>
      <c r="M174" s="397"/>
      <c r="N174" s="22"/>
      <c r="O174" s="398"/>
      <c r="P174" s="22"/>
      <c r="Q174" s="397"/>
      <c r="R174" s="22"/>
      <c r="S174" s="22"/>
      <c r="T174" s="22"/>
      <c r="U174" s="22"/>
      <c r="V174" s="156"/>
      <c r="AA174" s="194"/>
      <c r="AB174" s="194"/>
      <c r="AC174" s="194"/>
      <c r="AD174" s="194"/>
    </row>
    <row r="175" ht="15.75" customHeight="1">
      <c r="A175" s="194"/>
      <c r="B175" s="194"/>
      <c r="C175" s="194"/>
      <c r="D175" s="391"/>
      <c r="J175" s="392"/>
      <c r="K175" s="393"/>
      <c r="L175" s="22"/>
      <c r="M175" s="393"/>
      <c r="N175" s="22"/>
      <c r="O175" s="394"/>
      <c r="P175" s="22"/>
      <c r="Q175" s="393"/>
      <c r="R175" s="22"/>
      <c r="S175" s="22"/>
      <c r="T175" s="22"/>
      <c r="U175" s="22"/>
      <c r="V175" s="156"/>
      <c r="AA175" s="194"/>
      <c r="AB175" s="194"/>
      <c r="AC175" s="194"/>
      <c r="AD175" s="194"/>
    </row>
    <row r="176" ht="15.75" customHeight="1">
      <c r="A176" s="194"/>
      <c r="B176" s="194"/>
      <c r="C176" s="194"/>
      <c r="D176" s="395"/>
      <c r="E176" s="22"/>
      <c r="F176" s="22"/>
      <c r="G176" s="22"/>
      <c r="H176" s="22"/>
      <c r="I176" s="22"/>
      <c r="J176" s="396"/>
      <c r="K176" s="397"/>
      <c r="L176" s="22"/>
      <c r="M176" s="397"/>
      <c r="N176" s="22"/>
      <c r="O176" s="398"/>
      <c r="P176" s="22"/>
      <c r="Q176" s="397"/>
      <c r="R176" s="22"/>
      <c r="S176" s="22"/>
      <c r="T176" s="22"/>
      <c r="U176" s="22"/>
      <c r="V176" s="156"/>
      <c r="AA176" s="194"/>
      <c r="AB176" s="194"/>
      <c r="AC176" s="194"/>
      <c r="AD176" s="194"/>
    </row>
    <row r="177" ht="15.75" customHeight="1">
      <c r="A177" s="194"/>
      <c r="B177" s="194"/>
      <c r="C177" s="194"/>
      <c r="D177" s="391"/>
      <c r="J177" s="392"/>
      <c r="K177" s="393"/>
      <c r="L177" s="22"/>
      <c r="M177" s="393"/>
      <c r="N177" s="22"/>
      <c r="O177" s="394"/>
      <c r="P177" s="22"/>
      <c r="Q177" s="393"/>
      <c r="R177" s="22"/>
      <c r="S177" s="22"/>
      <c r="T177" s="22"/>
      <c r="U177" s="22"/>
      <c r="V177" s="156"/>
      <c r="AA177" s="194"/>
      <c r="AB177" s="194"/>
      <c r="AC177" s="194"/>
      <c r="AD177" s="194"/>
    </row>
    <row r="178" ht="15.75" customHeight="1">
      <c r="A178" s="194"/>
      <c r="B178" s="194"/>
      <c r="C178" s="194"/>
      <c r="D178" s="395"/>
      <c r="E178" s="22"/>
      <c r="F178" s="22"/>
      <c r="G178" s="22"/>
      <c r="H178" s="22"/>
      <c r="I178" s="22"/>
      <c r="J178" s="396"/>
      <c r="K178" s="397"/>
      <c r="L178" s="22"/>
      <c r="M178" s="397"/>
      <c r="N178" s="22"/>
      <c r="O178" s="398"/>
      <c r="P178" s="22"/>
      <c r="Q178" s="397"/>
      <c r="R178" s="22"/>
      <c r="S178" s="22"/>
      <c r="T178" s="22"/>
      <c r="U178" s="22"/>
      <c r="V178" s="156"/>
      <c r="AA178" s="194"/>
      <c r="AB178" s="194"/>
      <c r="AC178" s="194"/>
      <c r="AD178" s="194"/>
    </row>
    <row r="179" ht="15.75" customHeight="1">
      <c r="A179" s="194"/>
      <c r="B179" s="194"/>
      <c r="C179" s="194"/>
      <c r="D179" s="391"/>
      <c r="J179" s="392"/>
      <c r="K179" s="393"/>
      <c r="L179" s="22"/>
      <c r="M179" s="393"/>
      <c r="N179" s="22"/>
      <c r="O179" s="394"/>
      <c r="P179" s="22"/>
      <c r="Q179" s="393"/>
      <c r="R179" s="22"/>
      <c r="S179" s="22"/>
      <c r="T179" s="22"/>
      <c r="U179" s="22"/>
      <c r="V179" s="156"/>
      <c r="AA179" s="194"/>
      <c r="AB179" s="194"/>
      <c r="AC179" s="194"/>
      <c r="AD179" s="194"/>
    </row>
    <row r="180" ht="15.75" customHeight="1">
      <c r="A180" s="194"/>
      <c r="B180" s="194"/>
      <c r="C180" s="194"/>
      <c r="D180" s="395"/>
      <c r="E180" s="22"/>
      <c r="F180" s="22"/>
      <c r="G180" s="22"/>
      <c r="H180" s="22"/>
      <c r="I180" s="22"/>
      <c r="J180" s="396"/>
      <c r="K180" s="397"/>
      <c r="L180" s="22"/>
      <c r="M180" s="397"/>
      <c r="N180" s="22"/>
      <c r="O180" s="398"/>
      <c r="P180" s="22"/>
      <c r="Q180" s="397"/>
      <c r="R180" s="22"/>
      <c r="S180" s="22"/>
      <c r="T180" s="22"/>
      <c r="U180" s="22"/>
      <c r="V180" s="156"/>
      <c r="AA180" s="194"/>
      <c r="AB180" s="194"/>
      <c r="AC180" s="194"/>
      <c r="AD180" s="194"/>
    </row>
    <row r="181" ht="15.75" customHeight="1">
      <c r="A181" s="194"/>
      <c r="B181" s="194"/>
      <c r="C181" s="194"/>
      <c r="D181" s="391"/>
      <c r="J181" s="392"/>
      <c r="K181" s="393"/>
      <c r="L181" s="22"/>
      <c r="M181" s="393"/>
      <c r="N181" s="22"/>
      <c r="O181" s="394"/>
      <c r="P181" s="22"/>
      <c r="Q181" s="393"/>
      <c r="R181" s="22"/>
      <c r="S181" s="22"/>
      <c r="T181" s="22"/>
      <c r="U181" s="22"/>
      <c r="V181" s="156"/>
      <c r="AA181" s="194"/>
      <c r="AB181" s="194"/>
      <c r="AC181" s="194"/>
      <c r="AD181" s="194"/>
    </row>
    <row r="182" ht="15.75" customHeight="1">
      <c r="A182" s="194"/>
      <c r="B182" s="194"/>
      <c r="C182" s="194"/>
      <c r="D182" s="395"/>
      <c r="E182" s="22"/>
      <c r="F182" s="22"/>
      <c r="G182" s="22"/>
      <c r="H182" s="22"/>
      <c r="I182" s="22"/>
      <c r="J182" s="396"/>
      <c r="K182" s="397"/>
      <c r="L182" s="22"/>
      <c r="M182" s="397"/>
      <c r="N182" s="22"/>
      <c r="O182" s="398"/>
      <c r="P182" s="22"/>
      <c r="Q182" s="397"/>
      <c r="R182" s="22"/>
      <c r="S182" s="22"/>
      <c r="T182" s="22"/>
      <c r="U182" s="22"/>
      <c r="V182" s="156"/>
      <c r="AA182" s="194"/>
      <c r="AB182" s="194"/>
      <c r="AC182" s="194"/>
      <c r="AD182" s="194"/>
    </row>
    <row r="183" ht="15.75" customHeight="1">
      <c r="A183" s="194"/>
      <c r="B183" s="194"/>
      <c r="C183" s="194"/>
      <c r="D183" s="391"/>
      <c r="J183" s="392"/>
      <c r="K183" s="393"/>
      <c r="L183" s="22"/>
      <c r="M183" s="393"/>
      <c r="N183" s="22"/>
      <c r="O183" s="394"/>
      <c r="P183" s="22"/>
      <c r="Q183" s="393"/>
      <c r="R183" s="22"/>
      <c r="S183" s="22"/>
      <c r="T183" s="22"/>
      <c r="U183" s="22"/>
      <c r="V183" s="156"/>
      <c r="AA183" s="194"/>
      <c r="AB183" s="194"/>
      <c r="AC183" s="194"/>
      <c r="AD183" s="194"/>
    </row>
    <row r="184" ht="15.75" customHeight="1">
      <c r="A184" s="194"/>
      <c r="B184" s="194"/>
      <c r="C184" s="194"/>
      <c r="D184" s="395"/>
      <c r="E184" s="22"/>
      <c r="F184" s="22"/>
      <c r="G184" s="22"/>
      <c r="H184" s="22"/>
      <c r="I184" s="22"/>
      <c r="J184" s="396"/>
      <c r="K184" s="397"/>
      <c r="L184" s="22"/>
      <c r="M184" s="397"/>
      <c r="N184" s="22"/>
      <c r="O184" s="398"/>
      <c r="P184" s="22"/>
      <c r="Q184" s="397"/>
      <c r="R184" s="22"/>
      <c r="S184" s="22"/>
      <c r="T184" s="22"/>
      <c r="U184" s="22"/>
      <c r="V184" s="156"/>
      <c r="AA184" s="194"/>
      <c r="AB184" s="194"/>
      <c r="AC184" s="194"/>
      <c r="AD184" s="194"/>
    </row>
    <row r="185" ht="15.75" customHeight="1">
      <c r="A185" s="194"/>
      <c r="B185" s="194"/>
      <c r="C185" s="194"/>
      <c r="D185" s="391"/>
      <c r="J185" s="392"/>
      <c r="K185" s="393"/>
      <c r="L185" s="22"/>
      <c r="M185" s="393"/>
      <c r="N185" s="22"/>
      <c r="O185" s="394"/>
      <c r="P185" s="22"/>
      <c r="Q185" s="393"/>
      <c r="R185" s="22"/>
      <c r="S185" s="22"/>
      <c r="T185" s="22"/>
      <c r="U185" s="22"/>
      <c r="V185" s="156"/>
      <c r="AA185" s="194"/>
      <c r="AB185" s="194"/>
      <c r="AC185" s="194"/>
      <c r="AD185" s="194"/>
    </row>
    <row r="186" ht="15.75" customHeight="1">
      <c r="A186" s="194"/>
      <c r="B186" s="194"/>
      <c r="C186" s="194"/>
      <c r="D186" s="395"/>
      <c r="E186" s="22"/>
      <c r="F186" s="22"/>
      <c r="G186" s="22"/>
      <c r="H186" s="22"/>
      <c r="I186" s="22"/>
      <c r="J186" s="396"/>
      <c r="K186" s="397"/>
      <c r="L186" s="22"/>
      <c r="M186" s="397"/>
      <c r="N186" s="22"/>
      <c r="O186" s="398"/>
      <c r="P186" s="22"/>
      <c r="Q186" s="397"/>
      <c r="R186" s="22"/>
      <c r="S186" s="22"/>
      <c r="T186" s="22"/>
      <c r="U186" s="22"/>
      <c r="V186" s="156"/>
      <c r="AA186" s="194"/>
      <c r="AB186" s="194"/>
      <c r="AC186" s="194"/>
      <c r="AD186" s="194"/>
    </row>
    <row r="187" ht="15.75" customHeight="1">
      <c r="A187" s="194"/>
      <c r="B187" s="194"/>
      <c r="C187" s="194"/>
      <c r="D187" s="391"/>
      <c r="J187" s="392"/>
      <c r="K187" s="393"/>
      <c r="L187" s="22"/>
      <c r="M187" s="393"/>
      <c r="N187" s="22"/>
      <c r="O187" s="394"/>
      <c r="P187" s="22"/>
      <c r="Q187" s="393"/>
      <c r="R187" s="22"/>
      <c r="S187" s="22"/>
      <c r="T187" s="22"/>
      <c r="U187" s="22"/>
      <c r="V187" s="156"/>
      <c r="AA187" s="194"/>
      <c r="AB187" s="194"/>
      <c r="AC187" s="194"/>
      <c r="AD187" s="194"/>
    </row>
    <row r="188" ht="15.75" customHeight="1">
      <c r="A188" s="194"/>
      <c r="B188" s="194"/>
      <c r="C188" s="194"/>
      <c r="D188" s="395"/>
      <c r="E188" s="22"/>
      <c r="F188" s="22"/>
      <c r="G188" s="22"/>
      <c r="H188" s="22"/>
      <c r="I188" s="22"/>
      <c r="J188" s="396"/>
      <c r="K188" s="397"/>
      <c r="L188" s="22"/>
      <c r="M188" s="397"/>
      <c r="N188" s="22"/>
      <c r="O188" s="398"/>
      <c r="P188" s="22"/>
      <c r="Q188" s="397"/>
      <c r="R188" s="22"/>
      <c r="S188" s="22"/>
      <c r="T188" s="22"/>
      <c r="U188" s="22"/>
      <c r="V188" s="156"/>
      <c r="W188" s="194"/>
      <c r="X188" s="194"/>
      <c r="Y188" s="194"/>
      <c r="Z188" s="194"/>
      <c r="AA188" s="194"/>
      <c r="AB188" s="194"/>
      <c r="AC188" s="194"/>
      <c r="AD188" s="194"/>
    </row>
    <row r="189" ht="15.75" customHeight="1">
      <c r="A189" s="194"/>
      <c r="B189" s="194"/>
      <c r="C189" s="194"/>
      <c r="D189" s="391"/>
      <c r="J189" s="392"/>
      <c r="K189" s="393"/>
      <c r="L189" s="22"/>
      <c r="M189" s="393"/>
      <c r="N189" s="22"/>
      <c r="O189" s="394"/>
      <c r="P189" s="22"/>
      <c r="Q189" s="393"/>
      <c r="R189" s="22"/>
      <c r="S189" s="22"/>
      <c r="T189" s="22"/>
      <c r="U189" s="22"/>
      <c r="V189" s="156"/>
      <c r="W189" s="194"/>
      <c r="X189" s="194"/>
      <c r="Y189" s="194"/>
      <c r="Z189" s="194"/>
      <c r="AA189" s="194"/>
      <c r="AB189" s="194"/>
      <c r="AC189" s="194"/>
      <c r="AD189" s="194"/>
    </row>
    <row r="190" ht="15.75" customHeight="1">
      <c r="A190" s="194"/>
      <c r="B190" s="194"/>
      <c r="C190" s="194"/>
      <c r="D190" s="395"/>
      <c r="E190" s="22"/>
      <c r="F190" s="22"/>
      <c r="G190" s="22"/>
      <c r="H190" s="22"/>
      <c r="I190" s="22"/>
      <c r="J190" s="396"/>
      <c r="K190" s="397"/>
      <c r="L190" s="22"/>
      <c r="M190" s="397"/>
      <c r="N190" s="22"/>
      <c r="O190" s="398"/>
      <c r="P190" s="22"/>
      <c r="Q190" s="397"/>
      <c r="R190" s="22"/>
      <c r="S190" s="22"/>
      <c r="T190" s="22"/>
      <c r="U190" s="22"/>
      <c r="V190" s="156"/>
      <c r="W190" s="194"/>
      <c r="X190" s="194"/>
      <c r="Y190" s="194"/>
      <c r="Z190" s="194"/>
      <c r="AA190" s="194"/>
      <c r="AB190" s="194"/>
      <c r="AC190" s="194"/>
      <c r="AD190" s="194"/>
    </row>
    <row r="191" ht="15.75" customHeight="1">
      <c r="A191" s="194"/>
      <c r="B191" s="194"/>
      <c r="C191" s="194"/>
      <c r="D191" s="391"/>
      <c r="J191" s="392"/>
      <c r="K191" s="393"/>
      <c r="L191" s="22"/>
      <c r="M191" s="393"/>
      <c r="N191" s="22"/>
      <c r="O191" s="394"/>
      <c r="P191" s="22"/>
      <c r="Q191" s="393"/>
      <c r="R191" s="22"/>
      <c r="S191" s="22"/>
      <c r="T191" s="22"/>
      <c r="U191" s="22"/>
      <c r="V191" s="156"/>
      <c r="W191" s="194"/>
      <c r="X191" s="194"/>
      <c r="Y191" s="194"/>
      <c r="Z191" s="194"/>
      <c r="AA191" s="194"/>
      <c r="AB191" s="194"/>
      <c r="AC191" s="194"/>
      <c r="AD191" s="194"/>
    </row>
    <row r="192" ht="15.75" customHeight="1">
      <c r="A192" s="194"/>
      <c r="B192" s="194"/>
      <c r="C192" s="194"/>
      <c r="D192" s="395"/>
      <c r="E192" s="22"/>
      <c r="F192" s="22"/>
      <c r="G192" s="22"/>
      <c r="H192" s="22"/>
      <c r="I192" s="22"/>
      <c r="J192" s="396"/>
      <c r="K192" s="397"/>
      <c r="L192" s="22"/>
      <c r="M192" s="397"/>
      <c r="N192" s="22"/>
      <c r="O192" s="398"/>
      <c r="P192" s="22"/>
      <c r="Q192" s="397"/>
      <c r="R192" s="22"/>
      <c r="S192" s="22"/>
      <c r="T192" s="22"/>
      <c r="U192" s="22"/>
      <c r="V192" s="156"/>
      <c r="W192" s="194"/>
      <c r="X192" s="194"/>
      <c r="Y192" s="194"/>
      <c r="Z192" s="194"/>
      <c r="AA192" s="194"/>
      <c r="AB192" s="194"/>
      <c r="AC192" s="194"/>
      <c r="AD192" s="194"/>
    </row>
    <row r="193" ht="15.75" customHeight="1">
      <c r="A193" s="194"/>
      <c r="B193" s="194"/>
      <c r="C193" s="194"/>
      <c r="D193" s="391"/>
      <c r="J193" s="392"/>
      <c r="K193" s="393"/>
      <c r="L193" s="22"/>
      <c r="M193" s="393"/>
      <c r="N193" s="22"/>
      <c r="O193" s="394"/>
      <c r="P193" s="22"/>
      <c r="Q193" s="393"/>
      <c r="R193" s="22"/>
      <c r="S193" s="22"/>
      <c r="T193" s="22"/>
      <c r="U193" s="22"/>
      <c r="V193" s="156"/>
      <c r="W193" s="194"/>
      <c r="X193" s="194"/>
      <c r="Y193" s="194"/>
      <c r="Z193" s="194"/>
      <c r="AA193" s="194"/>
      <c r="AB193" s="194"/>
      <c r="AC193" s="194"/>
      <c r="AD193" s="194"/>
    </row>
    <row r="194" ht="15.75" customHeight="1">
      <c r="A194" s="194"/>
      <c r="B194" s="194"/>
      <c r="C194" s="194"/>
      <c r="D194" s="395"/>
      <c r="E194" s="22"/>
      <c r="F194" s="22"/>
      <c r="G194" s="22"/>
      <c r="H194" s="22"/>
      <c r="I194" s="22"/>
      <c r="J194" s="396"/>
      <c r="K194" s="397"/>
      <c r="L194" s="22"/>
      <c r="M194" s="397"/>
      <c r="N194" s="22"/>
      <c r="O194" s="398"/>
      <c r="P194" s="22"/>
      <c r="Q194" s="397"/>
      <c r="R194" s="22"/>
      <c r="S194" s="22"/>
      <c r="T194" s="22"/>
      <c r="U194" s="22"/>
      <c r="V194" s="156"/>
      <c r="W194" s="194"/>
      <c r="X194" s="194"/>
      <c r="Y194" s="194"/>
      <c r="Z194" s="194"/>
      <c r="AA194" s="194"/>
      <c r="AB194" s="194"/>
      <c r="AC194" s="194"/>
      <c r="AD194" s="194"/>
    </row>
    <row r="195" ht="15.75" customHeight="1">
      <c r="A195" s="194"/>
      <c r="B195" s="194"/>
      <c r="C195" s="194"/>
      <c r="D195" s="391"/>
      <c r="J195" s="392"/>
      <c r="K195" s="393"/>
      <c r="L195" s="22"/>
      <c r="M195" s="393"/>
      <c r="N195" s="22"/>
      <c r="O195" s="394"/>
      <c r="P195" s="22"/>
      <c r="Q195" s="393"/>
      <c r="R195" s="22"/>
      <c r="S195" s="22"/>
      <c r="T195" s="22"/>
      <c r="U195" s="22"/>
      <c r="V195" s="156"/>
      <c r="W195" s="194"/>
      <c r="X195" s="194"/>
      <c r="Y195" s="194"/>
      <c r="Z195" s="194"/>
      <c r="AA195" s="194"/>
      <c r="AB195" s="194"/>
      <c r="AC195" s="194"/>
      <c r="AD195" s="194"/>
    </row>
    <row r="196" ht="15.75" customHeight="1">
      <c r="A196" s="194"/>
      <c r="B196" s="194"/>
      <c r="C196" s="194"/>
      <c r="D196" s="395"/>
      <c r="E196" s="22"/>
      <c r="F196" s="22"/>
      <c r="G196" s="22"/>
      <c r="H196" s="22"/>
      <c r="I196" s="22"/>
      <c r="J196" s="396"/>
      <c r="K196" s="397"/>
      <c r="L196" s="22"/>
      <c r="M196" s="397"/>
      <c r="N196" s="22"/>
      <c r="O196" s="398"/>
      <c r="P196" s="22"/>
      <c r="Q196" s="397"/>
      <c r="R196" s="22"/>
      <c r="S196" s="22"/>
      <c r="T196" s="22"/>
      <c r="U196" s="22"/>
      <c r="V196" s="156"/>
      <c r="W196" s="194"/>
      <c r="X196" s="194"/>
      <c r="Y196" s="194"/>
      <c r="Z196" s="194"/>
      <c r="AA196" s="194"/>
      <c r="AB196" s="194"/>
      <c r="AC196" s="194"/>
      <c r="AD196" s="194"/>
    </row>
    <row r="197" ht="15.75" customHeight="1">
      <c r="A197" s="194"/>
      <c r="B197" s="194"/>
      <c r="C197" s="194"/>
      <c r="D197" s="391"/>
      <c r="J197" s="392"/>
      <c r="K197" s="393"/>
      <c r="L197" s="22"/>
      <c r="M197" s="393"/>
      <c r="N197" s="22"/>
      <c r="O197" s="394"/>
      <c r="P197" s="22"/>
      <c r="Q197" s="393"/>
      <c r="R197" s="22"/>
      <c r="S197" s="22"/>
      <c r="T197" s="22"/>
      <c r="U197" s="22"/>
      <c r="V197" s="156"/>
      <c r="W197" s="194"/>
      <c r="X197" s="194"/>
      <c r="Y197" s="194"/>
      <c r="Z197" s="194"/>
      <c r="AA197" s="194"/>
      <c r="AB197" s="194"/>
      <c r="AC197" s="194"/>
      <c r="AD197" s="194"/>
    </row>
    <row r="198" ht="15.75" customHeight="1">
      <c r="A198" s="194"/>
      <c r="B198" s="194"/>
      <c r="C198" s="194"/>
      <c r="D198" s="395"/>
      <c r="E198" s="22"/>
      <c r="F198" s="22"/>
      <c r="G198" s="22"/>
      <c r="H198" s="22"/>
      <c r="I198" s="22"/>
      <c r="J198" s="396"/>
      <c r="K198" s="397"/>
      <c r="L198" s="22"/>
      <c r="M198" s="397"/>
      <c r="N198" s="22"/>
      <c r="O198" s="398"/>
      <c r="P198" s="22"/>
      <c r="Q198" s="397"/>
      <c r="R198" s="22"/>
      <c r="S198" s="22"/>
      <c r="T198" s="22"/>
      <c r="U198" s="22"/>
      <c r="V198" s="156"/>
      <c r="W198" s="194"/>
      <c r="X198" s="194"/>
      <c r="Y198" s="194"/>
      <c r="Z198" s="194"/>
      <c r="AA198" s="194"/>
      <c r="AB198" s="194"/>
      <c r="AC198" s="194"/>
      <c r="AD198" s="194"/>
    </row>
    <row r="199" ht="15.75" customHeight="1">
      <c r="A199" s="194"/>
      <c r="B199" s="194"/>
      <c r="C199" s="194"/>
      <c r="D199" s="391"/>
      <c r="J199" s="392"/>
      <c r="K199" s="393"/>
      <c r="L199" s="22"/>
      <c r="M199" s="393"/>
      <c r="N199" s="22"/>
      <c r="O199" s="394"/>
      <c r="P199" s="22"/>
      <c r="Q199" s="393"/>
      <c r="R199" s="22"/>
      <c r="S199" s="22"/>
      <c r="T199" s="22"/>
      <c r="U199" s="22"/>
      <c r="V199" s="156"/>
      <c r="W199" s="194"/>
      <c r="X199" s="194"/>
      <c r="Y199" s="194"/>
      <c r="Z199" s="194"/>
      <c r="AA199" s="194"/>
      <c r="AB199" s="194"/>
      <c r="AC199" s="194"/>
      <c r="AD199" s="194"/>
    </row>
    <row r="200" ht="15.75" customHeight="1">
      <c r="A200" s="194"/>
      <c r="B200" s="194"/>
      <c r="C200" s="194"/>
      <c r="D200" s="395"/>
      <c r="E200" s="22"/>
      <c r="F200" s="22"/>
      <c r="G200" s="22"/>
      <c r="H200" s="22"/>
      <c r="I200" s="22"/>
      <c r="J200" s="396"/>
      <c r="K200" s="397"/>
      <c r="L200" s="22"/>
      <c r="M200" s="397"/>
      <c r="N200" s="22"/>
      <c r="O200" s="398"/>
      <c r="P200" s="22"/>
      <c r="Q200" s="397"/>
      <c r="R200" s="22"/>
      <c r="S200" s="22"/>
      <c r="T200" s="22"/>
      <c r="U200" s="22"/>
      <c r="V200" s="156"/>
      <c r="W200" s="194"/>
      <c r="X200" s="194"/>
      <c r="Y200" s="194"/>
      <c r="Z200" s="194"/>
      <c r="AA200" s="194"/>
      <c r="AB200" s="194"/>
      <c r="AC200" s="194"/>
      <c r="AD200" s="194"/>
    </row>
    <row r="201" ht="15.75" customHeight="1">
      <c r="A201" s="194"/>
      <c r="B201" s="194"/>
      <c r="C201" s="194"/>
      <c r="D201" s="391"/>
      <c r="J201" s="392"/>
      <c r="K201" s="393"/>
      <c r="L201" s="22"/>
      <c r="M201" s="393"/>
      <c r="N201" s="22"/>
      <c r="O201" s="394"/>
      <c r="P201" s="22"/>
      <c r="Q201" s="393"/>
      <c r="R201" s="22"/>
      <c r="S201" s="22"/>
      <c r="T201" s="22"/>
      <c r="U201" s="22"/>
      <c r="V201" s="156"/>
      <c r="W201" s="194"/>
      <c r="X201" s="194"/>
      <c r="Y201" s="194"/>
      <c r="Z201" s="194"/>
      <c r="AA201" s="194"/>
      <c r="AB201" s="194"/>
      <c r="AC201" s="194"/>
      <c r="AD201" s="194"/>
    </row>
    <row r="202" ht="15.75" customHeight="1">
      <c r="A202" s="194"/>
      <c r="B202" s="194"/>
      <c r="C202" s="194"/>
      <c r="D202" s="395"/>
      <c r="E202" s="22"/>
      <c r="F202" s="22"/>
      <c r="G202" s="22"/>
      <c r="H202" s="22"/>
      <c r="I202" s="22"/>
      <c r="J202" s="396"/>
      <c r="K202" s="397"/>
      <c r="L202" s="22"/>
      <c r="M202" s="397"/>
      <c r="N202" s="22"/>
      <c r="O202" s="398"/>
      <c r="P202" s="22"/>
      <c r="Q202" s="397"/>
      <c r="R202" s="22"/>
      <c r="S202" s="22"/>
      <c r="T202" s="22"/>
      <c r="U202" s="22"/>
      <c r="V202" s="156"/>
      <c r="W202" s="194"/>
      <c r="X202" s="194"/>
      <c r="Y202" s="194"/>
      <c r="Z202" s="194"/>
      <c r="AA202" s="194"/>
      <c r="AB202" s="194"/>
      <c r="AC202" s="194"/>
      <c r="AD202" s="194"/>
    </row>
    <row r="203" ht="15.75" customHeight="1">
      <c r="A203" s="194"/>
      <c r="B203" s="194"/>
      <c r="C203" s="194"/>
      <c r="D203" s="391"/>
      <c r="J203" s="392"/>
      <c r="K203" s="393"/>
      <c r="L203" s="22"/>
      <c r="M203" s="393"/>
      <c r="N203" s="22"/>
      <c r="O203" s="394"/>
      <c r="P203" s="22"/>
      <c r="Q203" s="393"/>
      <c r="R203" s="22"/>
      <c r="S203" s="22"/>
      <c r="T203" s="22"/>
      <c r="U203" s="22"/>
      <c r="V203" s="156"/>
      <c r="W203" s="194"/>
      <c r="X203" s="194"/>
      <c r="Y203" s="194"/>
      <c r="Z203" s="194"/>
      <c r="AA203" s="194"/>
      <c r="AB203" s="194"/>
      <c r="AC203" s="194"/>
      <c r="AD203" s="194"/>
    </row>
    <row r="204" ht="15.75" customHeight="1">
      <c r="A204" s="194"/>
      <c r="B204" s="194"/>
      <c r="C204" s="194"/>
      <c r="D204" s="395"/>
      <c r="E204" s="22"/>
      <c r="F204" s="22"/>
      <c r="G204" s="22"/>
      <c r="H204" s="22"/>
      <c r="I204" s="22"/>
      <c r="J204" s="396"/>
      <c r="K204" s="397"/>
      <c r="L204" s="22"/>
      <c r="M204" s="397"/>
      <c r="N204" s="22"/>
      <c r="O204" s="398"/>
      <c r="P204" s="22"/>
      <c r="Q204" s="397"/>
      <c r="R204" s="22"/>
      <c r="S204" s="22"/>
      <c r="T204" s="22"/>
      <c r="U204" s="22"/>
      <c r="V204" s="156"/>
      <c r="W204" s="194"/>
      <c r="X204" s="194"/>
      <c r="Y204" s="194"/>
      <c r="Z204" s="194"/>
      <c r="AA204" s="194"/>
      <c r="AB204" s="194"/>
      <c r="AC204" s="194"/>
      <c r="AD204" s="194"/>
    </row>
    <row r="205" ht="15.75" customHeight="1">
      <c r="A205" s="194"/>
      <c r="B205" s="194"/>
      <c r="C205" s="194"/>
      <c r="D205" s="391"/>
      <c r="J205" s="392"/>
      <c r="K205" s="393"/>
      <c r="L205" s="22"/>
      <c r="M205" s="393"/>
      <c r="N205" s="22"/>
      <c r="O205" s="394"/>
      <c r="P205" s="22"/>
      <c r="Q205" s="393"/>
      <c r="R205" s="22"/>
      <c r="S205" s="22"/>
      <c r="T205" s="22"/>
      <c r="U205" s="22"/>
      <c r="V205" s="156"/>
      <c r="W205" s="194"/>
      <c r="X205" s="194"/>
      <c r="Y205" s="194"/>
      <c r="Z205" s="194"/>
      <c r="AA205" s="194"/>
      <c r="AB205" s="194"/>
      <c r="AC205" s="194"/>
      <c r="AD205" s="194"/>
    </row>
    <row r="206" ht="15.75" customHeight="1">
      <c r="A206" s="194"/>
      <c r="B206" s="194"/>
      <c r="C206" s="194"/>
      <c r="D206" s="395"/>
      <c r="E206" s="22"/>
      <c r="F206" s="22"/>
      <c r="G206" s="22"/>
      <c r="H206" s="22"/>
      <c r="I206" s="22"/>
      <c r="J206" s="396"/>
      <c r="K206" s="397"/>
      <c r="L206" s="22"/>
      <c r="M206" s="397"/>
      <c r="N206" s="22"/>
      <c r="O206" s="398"/>
      <c r="P206" s="22"/>
      <c r="Q206" s="397"/>
      <c r="R206" s="22"/>
      <c r="S206" s="22"/>
      <c r="T206" s="22"/>
      <c r="U206" s="22"/>
      <c r="V206" s="156"/>
      <c r="W206" s="194"/>
      <c r="X206" s="194"/>
      <c r="Y206" s="194"/>
      <c r="Z206" s="194"/>
      <c r="AA206" s="194"/>
      <c r="AB206" s="194"/>
      <c r="AC206" s="194"/>
      <c r="AD206" s="194"/>
    </row>
    <row r="207" ht="15.75" customHeight="1">
      <c r="A207" s="194"/>
      <c r="B207" s="194"/>
      <c r="C207" s="194"/>
      <c r="D207" s="391"/>
      <c r="J207" s="392"/>
      <c r="K207" s="393"/>
      <c r="L207" s="22"/>
      <c r="M207" s="393"/>
      <c r="N207" s="22"/>
      <c r="O207" s="394"/>
      <c r="P207" s="22"/>
      <c r="Q207" s="393"/>
      <c r="R207" s="22"/>
      <c r="S207" s="22"/>
      <c r="T207" s="22"/>
      <c r="U207" s="22"/>
      <c r="V207" s="156"/>
      <c r="W207" s="194"/>
      <c r="X207" s="194"/>
      <c r="Y207" s="194"/>
      <c r="Z207" s="194"/>
      <c r="AA207" s="194"/>
      <c r="AB207" s="194"/>
      <c r="AC207" s="194"/>
      <c r="AD207" s="194"/>
    </row>
    <row r="208" ht="15.75" customHeight="1">
      <c r="A208" s="194"/>
      <c r="B208" s="194"/>
      <c r="C208" s="194"/>
      <c r="D208" s="395"/>
      <c r="E208" s="22"/>
      <c r="F208" s="22"/>
      <c r="G208" s="22"/>
      <c r="H208" s="22"/>
      <c r="I208" s="22"/>
      <c r="J208" s="396"/>
      <c r="K208" s="397"/>
      <c r="L208" s="22"/>
      <c r="M208" s="397"/>
      <c r="N208" s="22"/>
      <c r="O208" s="398"/>
      <c r="P208" s="22"/>
      <c r="Q208" s="397"/>
      <c r="R208" s="22"/>
      <c r="S208" s="22"/>
      <c r="T208" s="22"/>
      <c r="U208" s="22"/>
      <c r="V208" s="156"/>
      <c r="W208" s="194"/>
      <c r="X208" s="194"/>
      <c r="Y208" s="194"/>
      <c r="Z208" s="194"/>
      <c r="AA208" s="194"/>
      <c r="AB208" s="194"/>
      <c r="AC208" s="194"/>
      <c r="AD208" s="194"/>
    </row>
    <row r="209" ht="15.75" customHeight="1">
      <c r="A209" s="194"/>
      <c r="B209" s="194"/>
      <c r="C209" s="194"/>
      <c r="D209" s="391"/>
      <c r="J209" s="392"/>
      <c r="K209" s="393"/>
      <c r="L209" s="22"/>
      <c r="M209" s="393"/>
      <c r="N209" s="22"/>
      <c r="O209" s="394"/>
      <c r="P209" s="22"/>
      <c r="Q209" s="393"/>
      <c r="R209" s="22"/>
      <c r="S209" s="22"/>
      <c r="T209" s="22"/>
      <c r="U209" s="22"/>
      <c r="V209" s="156"/>
      <c r="W209" s="194"/>
      <c r="X209" s="194"/>
      <c r="Y209" s="194"/>
      <c r="Z209" s="194"/>
      <c r="AA209" s="194"/>
      <c r="AB209" s="194"/>
      <c r="AC209" s="194"/>
      <c r="AD209" s="194"/>
    </row>
    <row r="210" ht="15.75" customHeight="1">
      <c r="A210" s="194"/>
      <c r="B210" s="194"/>
      <c r="C210" s="194"/>
      <c r="D210" s="395"/>
      <c r="E210" s="22"/>
      <c r="F210" s="22"/>
      <c r="G210" s="22"/>
      <c r="H210" s="22"/>
      <c r="I210" s="22"/>
      <c r="J210" s="396"/>
      <c r="K210" s="397"/>
      <c r="L210" s="22"/>
      <c r="M210" s="397"/>
      <c r="N210" s="22"/>
      <c r="O210" s="398"/>
      <c r="P210" s="22"/>
      <c r="Q210" s="397"/>
      <c r="R210" s="22"/>
      <c r="S210" s="22"/>
      <c r="T210" s="22"/>
      <c r="U210" s="22"/>
      <c r="V210" s="156"/>
      <c r="W210" s="194"/>
      <c r="X210" s="194"/>
      <c r="Y210" s="194"/>
      <c r="Z210" s="194"/>
      <c r="AA210" s="194"/>
      <c r="AB210" s="194"/>
      <c r="AC210" s="194"/>
      <c r="AD210" s="194"/>
    </row>
    <row r="211" ht="15.75" customHeight="1">
      <c r="A211" s="194"/>
      <c r="B211" s="194"/>
      <c r="C211" s="194"/>
      <c r="D211" s="391"/>
      <c r="J211" s="392"/>
      <c r="K211" s="393"/>
      <c r="L211" s="22"/>
      <c r="M211" s="393"/>
      <c r="N211" s="22"/>
      <c r="O211" s="394"/>
      <c r="P211" s="22"/>
      <c r="Q211" s="393"/>
      <c r="R211" s="22"/>
      <c r="S211" s="22"/>
      <c r="T211" s="22"/>
      <c r="U211" s="22"/>
      <c r="V211" s="156"/>
      <c r="W211" s="194"/>
      <c r="X211" s="194"/>
      <c r="Y211" s="194"/>
      <c r="Z211" s="194"/>
      <c r="AA211" s="194"/>
      <c r="AB211" s="194"/>
      <c r="AC211" s="194"/>
      <c r="AD211" s="194"/>
    </row>
    <row r="212" ht="15.75" customHeight="1">
      <c r="A212" s="194"/>
      <c r="B212" s="194"/>
      <c r="C212" s="194"/>
      <c r="D212" s="395"/>
      <c r="E212" s="22"/>
      <c r="F212" s="22"/>
      <c r="G212" s="22"/>
      <c r="H212" s="22"/>
      <c r="I212" s="22"/>
      <c r="J212" s="396"/>
      <c r="K212" s="397"/>
      <c r="L212" s="22"/>
      <c r="M212" s="397"/>
      <c r="N212" s="22"/>
      <c r="O212" s="398"/>
      <c r="P212" s="22"/>
      <c r="Q212" s="397"/>
      <c r="R212" s="22"/>
      <c r="S212" s="22"/>
      <c r="T212" s="22"/>
      <c r="U212" s="22"/>
      <c r="V212" s="156"/>
      <c r="W212" s="194"/>
      <c r="X212" s="194"/>
      <c r="Y212" s="194"/>
      <c r="Z212" s="194"/>
      <c r="AA212" s="194"/>
      <c r="AB212" s="194"/>
      <c r="AC212" s="194"/>
      <c r="AD212" s="194"/>
    </row>
    <row r="213" ht="15.75" customHeight="1">
      <c r="A213" s="194"/>
      <c r="B213" s="194"/>
      <c r="C213" s="194"/>
      <c r="D213" s="391"/>
      <c r="J213" s="392"/>
      <c r="K213" s="393"/>
      <c r="L213" s="22"/>
      <c r="M213" s="393"/>
      <c r="N213" s="22"/>
      <c r="O213" s="394"/>
      <c r="P213" s="22"/>
      <c r="Q213" s="393"/>
      <c r="R213" s="22"/>
      <c r="S213" s="22"/>
      <c r="T213" s="22"/>
      <c r="U213" s="22"/>
      <c r="V213" s="156"/>
      <c r="W213" s="194"/>
      <c r="X213" s="194"/>
      <c r="Y213" s="194"/>
      <c r="Z213" s="194"/>
      <c r="AA213" s="194"/>
      <c r="AB213" s="194"/>
      <c r="AC213" s="194"/>
      <c r="AD213" s="194"/>
    </row>
    <row r="214" ht="15.75" customHeight="1">
      <c r="A214" s="194"/>
      <c r="B214" s="194"/>
      <c r="C214" s="194"/>
      <c r="D214" s="395"/>
      <c r="E214" s="22"/>
      <c r="F214" s="22"/>
      <c r="G214" s="22"/>
      <c r="H214" s="22"/>
      <c r="I214" s="22"/>
      <c r="J214" s="396"/>
      <c r="K214" s="397"/>
      <c r="L214" s="22"/>
      <c r="M214" s="397"/>
      <c r="N214" s="22"/>
      <c r="O214" s="398"/>
      <c r="P214" s="22"/>
      <c r="Q214" s="397"/>
      <c r="R214" s="22"/>
      <c r="S214" s="22"/>
      <c r="T214" s="22"/>
      <c r="U214" s="22"/>
      <c r="V214" s="156"/>
      <c r="W214" s="194"/>
      <c r="X214" s="194"/>
      <c r="Y214" s="194"/>
      <c r="Z214" s="194"/>
      <c r="AA214" s="194"/>
      <c r="AB214" s="194"/>
      <c r="AC214" s="194"/>
      <c r="AD214" s="194"/>
    </row>
    <row r="215" ht="15.75" customHeight="1">
      <c r="A215" s="194"/>
      <c r="B215" s="194"/>
      <c r="C215" s="194"/>
      <c r="D215" s="391"/>
      <c r="J215" s="392"/>
      <c r="K215" s="393"/>
      <c r="L215" s="22"/>
      <c r="M215" s="393"/>
      <c r="N215" s="22"/>
      <c r="O215" s="394"/>
      <c r="P215" s="22"/>
      <c r="Q215" s="393"/>
      <c r="R215" s="22"/>
      <c r="S215" s="22"/>
      <c r="T215" s="22"/>
      <c r="U215" s="22"/>
      <c r="V215" s="156"/>
      <c r="W215" s="194"/>
      <c r="X215" s="194"/>
      <c r="Y215" s="194"/>
      <c r="Z215" s="194"/>
      <c r="AA215" s="194"/>
      <c r="AB215" s="194"/>
      <c r="AC215" s="194"/>
      <c r="AD215" s="194"/>
    </row>
    <row r="216" ht="15.75" customHeight="1">
      <c r="A216" s="194"/>
      <c r="B216" s="194"/>
      <c r="C216" s="194"/>
      <c r="D216" s="395"/>
      <c r="E216" s="22"/>
      <c r="F216" s="22"/>
      <c r="G216" s="22"/>
      <c r="H216" s="22"/>
      <c r="I216" s="22"/>
      <c r="J216" s="396"/>
      <c r="K216" s="397"/>
      <c r="L216" s="22"/>
      <c r="M216" s="397"/>
      <c r="N216" s="22"/>
      <c r="O216" s="398"/>
      <c r="P216" s="22"/>
      <c r="Q216" s="397"/>
      <c r="R216" s="22"/>
      <c r="S216" s="22"/>
      <c r="T216" s="22"/>
      <c r="U216" s="22"/>
      <c r="V216" s="156"/>
      <c r="W216" s="194"/>
      <c r="X216" s="194"/>
      <c r="Y216" s="194"/>
      <c r="Z216" s="194"/>
      <c r="AA216" s="194"/>
      <c r="AB216" s="194"/>
      <c r="AC216" s="194"/>
      <c r="AD216" s="194"/>
    </row>
    <row r="217" ht="15.75" customHeight="1">
      <c r="A217" s="194"/>
      <c r="B217" s="194"/>
      <c r="C217" s="194"/>
      <c r="D217" s="391"/>
      <c r="J217" s="392"/>
      <c r="K217" s="393"/>
      <c r="L217" s="22"/>
      <c r="M217" s="393"/>
      <c r="N217" s="22"/>
      <c r="O217" s="394"/>
      <c r="P217" s="22"/>
      <c r="Q217" s="393"/>
      <c r="R217" s="22"/>
      <c r="S217" s="22"/>
      <c r="T217" s="22"/>
      <c r="U217" s="22"/>
      <c r="V217" s="156"/>
      <c r="W217" s="194"/>
      <c r="X217" s="194"/>
      <c r="Y217" s="194"/>
      <c r="Z217" s="194"/>
      <c r="AA217" s="194"/>
      <c r="AB217" s="194"/>
      <c r="AC217" s="194"/>
      <c r="AD217" s="194"/>
    </row>
    <row r="218" ht="15.75" customHeight="1">
      <c r="A218" s="194"/>
      <c r="B218" s="194"/>
      <c r="C218" s="194"/>
      <c r="D218" s="395"/>
      <c r="E218" s="22"/>
      <c r="F218" s="22"/>
      <c r="G218" s="22"/>
      <c r="H218" s="22"/>
      <c r="I218" s="22"/>
      <c r="J218" s="396"/>
      <c r="K218" s="397"/>
      <c r="L218" s="22"/>
      <c r="M218" s="397"/>
      <c r="N218" s="22"/>
      <c r="O218" s="398"/>
      <c r="P218" s="22"/>
      <c r="Q218" s="397"/>
      <c r="R218" s="22"/>
      <c r="S218" s="22"/>
      <c r="T218" s="22"/>
      <c r="U218" s="22"/>
      <c r="V218" s="156"/>
      <c r="W218" s="194"/>
      <c r="X218" s="194"/>
      <c r="Y218" s="194"/>
      <c r="Z218" s="194"/>
      <c r="AA218" s="194"/>
      <c r="AB218" s="194"/>
      <c r="AC218" s="194"/>
      <c r="AD218" s="194"/>
    </row>
    <row r="219" ht="15.75" customHeight="1">
      <c r="A219" s="194"/>
      <c r="B219" s="194"/>
      <c r="C219" s="194"/>
      <c r="D219" s="391"/>
      <c r="J219" s="392"/>
      <c r="K219" s="393"/>
      <c r="L219" s="22"/>
      <c r="M219" s="393"/>
      <c r="N219" s="22"/>
      <c r="O219" s="394"/>
      <c r="P219" s="22"/>
      <c r="Q219" s="393"/>
      <c r="R219" s="22"/>
      <c r="S219" s="22"/>
      <c r="T219" s="22"/>
      <c r="U219" s="22"/>
      <c r="V219" s="156"/>
      <c r="W219" s="194"/>
      <c r="X219" s="194"/>
      <c r="Y219" s="194"/>
      <c r="Z219" s="194"/>
      <c r="AA219" s="194"/>
      <c r="AB219" s="194"/>
      <c r="AC219" s="194"/>
      <c r="AD219" s="194"/>
    </row>
    <row r="220" ht="15.75" customHeight="1">
      <c r="A220" s="194"/>
      <c r="B220" s="194"/>
      <c r="C220" s="194"/>
      <c r="D220" s="395"/>
      <c r="E220" s="22"/>
      <c r="F220" s="22"/>
      <c r="G220" s="22"/>
      <c r="H220" s="22"/>
      <c r="I220" s="22"/>
      <c r="J220" s="396"/>
      <c r="K220" s="397"/>
      <c r="L220" s="22"/>
      <c r="M220" s="397"/>
      <c r="N220" s="22"/>
      <c r="O220" s="398"/>
      <c r="P220" s="22"/>
      <c r="Q220" s="397"/>
      <c r="R220" s="22"/>
      <c r="S220" s="22"/>
      <c r="T220" s="22"/>
      <c r="U220" s="22"/>
      <c r="V220" s="156"/>
      <c r="W220" s="194"/>
      <c r="X220" s="194"/>
      <c r="Y220" s="194"/>
      <c r="Z220" s="194"/>
      <c r="AA220" s="194"/>
      <c r="AB220" s="194"/>
      <c r="AC220" s="194"/>
      <c r="AD220" s="194"/>
    </row>
    <row r="221" ht="15.75" customHeight="1">
      <c r="A221" s="194"/>
      <c r="B221" s="194"/>
      <c r="C221" s="194"/>
      <c r="D221" s="391"/>
      <c r="J221" s="392"/>
      <c r="K221" s="393"/>
      <c r="L221" s="22"/>
      <c r="M221" s="393"/>
      <c r="N221" s="22"/>
      <c r="O221" s="394"/>
      <c r="P221" s="22"/>
      <c r="Q221" s="393"/>
      <c r="R221" s="22"/>
      <c r="S221" s="22"/>
      <c r="T221" s="22"/>
      <c r="U221" s="22"/>
      <c r="V221" s="156"/>
      <c r="W221" s="194"/>
      <c r="X221" s="194"/>
      <c r="Y221" s="194"/>
      <c r="Z221" s="194"/>
      <c r="AA221" s="194"/>
      <c r="AB221" s="194"/>
      <c r="AC221" s="194"/>
      <c r="AD221" s="194"/>
    </row>
    <row r="222" ht="15.75" customHeight="1">
      <c r="A222" s="194"/>
      <c r="B222" s="194"/>
      <c r="C222" s="194"/>
      <c r="D222" s="395"/>
      <c r="E222" s="22"/>
      <c r="F222" s="22"/>
      <c r="G222" s="22"/>
      <c r="H222" s="22"/>
      <c r="I222" s="22"/>
      <c r="J222" s="396"/>
      <c r="K222" s="397"/>
      <c r="L222" s="22"/>
      <c r="M222" s="397"/>
      <c r="N222" s="22"/>
      <c r="O222" s="398"/>
      <c r="P222" s="22"/>
      <c r="Q222" s="397"/>
      <c r="R222" s="22"/>
      <c r="S222" s="22"/>
      <c r="T222" s="22"/>
      <c r="U222" s="22"/>
      <c r="V222" s="156"/>
      <c r="W222" s="194"/>
      <c r="X222" s="194"/>
      <c r="Y222" s="194"/>
      <c r="Z222" s="194"/>
      <c r="AA222" s="194"/>
      <c r="AB222" s="194"/>
      <c r="AC222" s="194"/>
      <c r="AD222" s="194"/>
    </row>
    <row r="223" ht="15.75" customHeight="1">
      <c r="A223" s="194"/>
      <c r="B223" s="194"/>
      <c r="C223" s="194"/>
      <c r="D223" s="391"/>
      <c r="J223" s="392"/>
      <c r="K223" s="393"/>
      <c r="L223" s="22"/>
      <c r="M223" s="393"/>
      <c r="N223" s="22"/>
      <c r="O223" s="394"/>
      <c r="P223" s="22"/>
      <c r="Q223" s="393"/>
      <c r="R223" s="22"/>
      <c r="S223" s="22"/>
      <c r="T223" s="22"/>
      <c r="U223" s="22"/>
      <c r="V223" s="156"/>
      <c r="W223" s="194"/>
      <c r="X223" s="194"/>
      <c r="Y223" s="194"/>
      <c r="Z223" s="194"/>
      <c r="AA223" s="194"/>
      <c r="AB223" s="194"/>
      <c r="AC223" s="194"/>
      <c r="AD223" s="194"/>
    </row>
    <row r="224" ht="15.75" customHeight="1">
      <c r="A224" s="194"/>
      <c r="B224" s="194"/>
      <c r="C224" s="194"/>
      <c r="D224" s="395"/>
      <c r="E224" s="22"/>
      <c r="F224" s="22"/>
      <c r="G224" s="22"/>
      <c r="H224" s="22"/>
      <c r="I224" s="22"/>
      <c r="J224" s="396"/>
      <c r="K224" s="397"/>
      <c r="L224" s="22"/>
      <c r="M224" s="397"/>
      <c r="N224" s="22"/>
      <c r="O224" s="398"/>
      <c r="P224" s="22"/>
      <c r="Q224" s="397"/>
      <c r="R224" s="22"/>
      <c r="S224" s="22"/>
      <c r="T224" s="22"/>
      <c r="U224" s="22"/>
      <c r="V224" s="156"/>
      <c r="W224" s="194"/>
      <c r="X224" s="194"/>
      <c r="Y224" s="194"/>
      <c r="Z224" s="194"/>
      <c r="AA224" s="194"/>
      <c r="AB224" s="194"/>
      <c r="AC224" s="194"/>
      <c r="AD224" s="194"/>
    </row>
    <row r="225" ht="15.75" customHeight="1">
      <c r="A225" s="194"/>
      <c r="B225" s="194"/>
      <c r="C225" s="194"/>
      <c r="D225" s="391"/>
      <c r="J225" s="392"/>
      <c r="K225" s="393"/>
      <c r="L225" s="22"/>
      <c r="M225" s="393"/>
      <c r="N225" s="22"/>
      <c r="O225" s="394"/>
      <c r="P225" s="22"/>
      <c r="Q225" s="393"/>
      <c r="R225" s="22"/>
      <c r="S225" s="22"/>
      <c r="T225" s="22"/>
      <c r="U225" s="22"/>
      <c r="V225" s="156"/>
      <c r="W225" s="194"/>
      <c r="X225" s="194"/>
      <c r="Y225" s="194"/>
      <c r="Z225" s="194"/>
      <c r="AA225" s="194"/>
      <c r="AB225" s="194"/>
      <c r="AC225" s="194"/>
      <c r="AD225" s="194"/>
    </row>
    <row r="226" ht="15.75" customHeight="1">
      <c r="A226" s="194"/>
      <c r="B226" s="194"/>
      <c r="C226" s="194"/>
      <c r="D226" s="395"/>
      <c r="E226" s="22"/>
      <c r="F226" s="22"/>
      <c r="G226" s="22"/>
      <c r="H226" s="22"/>
      <c r="I226" s="22"/>
      <c r="J226" s="396"/>
      <c r="K226" s="397"/>
      <c r="L226" s="22"/>
      <c r="M226" s="397"/>
      <c r="N226" s="22"/>
      <c r="O226" s="398"/>
      <c r="P226" s="22"/>
      <c r="Q226" s="397"/>
      <c r="R226" s="22"/>
      <c r="S226" s="22"/>
      <c r="T226" s="22"/>
      <c r="U226" s="22"/>
      <c r="V226" s="156"/>
      <c r="W226" s="194"/>
      <c r="X226" s="194"/>
      <c r="Y226" s="194"/>
      <c r="Z226" s="194"/>
      <c r="AA226" s="194"/>
      <c r="AB226" s="194"/>
      <c r="AC226" s="194"/>
      <c r="AD226" s="194"/>
    </row>
    <row r="227" ht="15.75" customHeight="1">
      <c r="A227" s="194"/>
      <c r="B227" s="194"/>
      <c r="C227" s="194"/>
      <c r="D227" s="391"/>
      <c r="J227" s="392"/>
      <c r="K227" s="393"/>
      <c r="L227" s="22"/>
      <c r="M227" s="393"/>
      <c r="N227" s="22"/>
      <c r="O227" s="394"/>
      <c r="P227" s="22"/>
      <c r="Q227" s="393"/>
      <c r="R227" s="22"/>
      <c r="S227" s="22"/>
      <c r="T227" s="22"/>
      <c r="U227" s="22"/>
      <c r="V227" s="156"/>
      <c r="W227" s="194"/>
      <c r="X227" s="194"/>
      <c r="Y227" s="194"/>
      <c r="Z227" s="194"/>
      <c r="AA227" s="194"/>
      <c r="AB227" s="194"/>
      <c r="AC227" s="194"/>
      <c r="AD227" s="194"/>
    </row>
    <row r="228" ht="15.75" customHeight="1">
      <c r="A228" s="194"/>
      <c r="B228" s="194"/>
      <c r="C228" s="194"/>
      <c r="D228" s="395"/>
      <c r="E228" s="22"/>
      <c r="F228" s="22"/>
      <c r="G228" s="22"/>
      <c r="H228" s="22"/>
      <c r="I228" s="22"/>
      <c r="J228" s="396"/>
      <c r="K228" s="397"/>
      <c r="L228" s="22"/>
      <c r="M228" s="397"/>
      <c r="N228" s="22"/>
      <c r="O228" s="398"/>
      <c r="P228" s="22"/>
      <c r="Q228" s="397"/>
      <c r="R228" s="22"/>
      <c r="S228" s="22"/>
      <c r="T228" s="22"/>
      <c r="U228" s="22"/>
      <c r="V228" s="156"/>
      <c r="W228" s="194"/>
      <c r="X228" s="194"/>
      <c r="Y228" s="194"/>
      <c r="Z228" s="194"/>
      <c r="AA228" s="194"/>
      <c r="AB228" s="194"/>
      <c r="AC228" s="194"/>
      <c r="AD228" s="194"/>
    </row>
    <row r="229" ht="15.75" customHeight="1">
      <c r="A229" s="194"/>
      <c r="B229" s="194"/>
      <c r="C229" s="194"/>
      <c r="D229" s="391"/>
      <c r="J229" s="392"/>
      <c r="K229" s="393"/>
      <c r="L229" s="22"/>
      <c r="M229" s="393"/>
      <c r="N229" s="22"/>
      <c r="O229" s="394"/>
      <c r="P229" s="22"/>
      <c r="Q229" s="393"/>
      <c r="R229" s="22"/>
      <c r="S229" s="22"/>
      <c r="T229" s="22"/>
      <c r="U229" s="22"/>
      <c r="V229" s="156"/>
      <c r="W229" s="194"/>
      <c r="X229" s="194"/>
      <c r="Y229" s="194"/>
      <c r="Z229" s="194"/>
      <c r="AA229" s="194"/>
      <c r="AB229" s="194"/>
      <c r="AC229" s="194"/>
      <c r="AD229" s="194"/>
    </row>
    <row r="230" ht="15.75" customHeight="1">
      <c r="A230" s="194"/>
      <c r="B230" s="194"/>
      <c r="C230" s="194"/>
      <c r="D230" s="287"/>
      <c r="E230" s="22"/>
      <c r="F230" s="22"/>
      <c r="G230" s="22"/>
      <c r="H230" s="22"/>
      <c r="I230" s="22"/>
      <c r="J230" s="396"/>
      <c r="K230" s="397"/>
      <c r="L230" s="22"/>
      <c r="M230" s="397"/>
      <c r="N230" s="22"/>
      <c r="O230" s="398"/>
      <c r="P230" s="22"/>
      <c r="Q230" s="397"/>
      <c r="R230" s="22"/>
      <c r="S230" s="22"/>
      <c r="T230" s="22"/>
      <c r="U230" s="22"/>
      <c r="V230" s="156"/>
      <c r="W230" s="194"/>
      <c r="X230" s="194"/>
      <c r="Y230" s="194"/>
      <c r="Z230" s="194"/>
      <c r="AA230" s="194"/>
      <c r="AB230" s="194"/>
      <c r="AC230" s="194"/>
      <c r="AD230" s="194"/>
    </row>
    <row r="231" ht="15.75" customHeight="1">
      <c r="A231" s="194"/>
      <c r="B231" s="194"/>
      <c r="C231" s="194"/>
      <c r="D231" s="425"/>
      <c r="E231" s="68"/>
      <c r="F231" s="68"/>
      <c r="G231" s="68"/>
      <c r="H231" s="68"/>
      <c r="I231" s="68"/>
      <c r="J231" s="426"/>
      <c r="K231" s="427"/>
      <c r="L231" s="325"/>
      <c r="M231" s="427"/>
      <c r="N231" s="325"/>
      <c r="O231" s="428"/>
      <c r="P231" s="325"/>
      <c r="Q231" s="427"/>
      <c r="R231" s="325"/>
      <c r="S231" s="325"/>
      <c r="T231" s="325"/>
      <c r="U231" s="325"/>
      <c r="V231" s="184"/>
      <c r="W231" s="194"/>
      <c r="X231" s="194"/>
      <c r="Y231" s="194"/>
      <c r="Z231" s="194"/>
      <c r="AA231" s="194"/>
      <c r="AB231" s="194"/>
      <c r="AC231" s="194"/>
      <c r="AD231" s="194"/>
    </row>
    <row r="232" ht="15.75" customHeight="1">
      <c r="A232" s="194"/>
      <c r="B232" s="194"/>
      <c r="C232" s="194"/>
      <c r="D232" s="194"/>
      <c r="E232" s="194"/>
      <c r="F232" s="194"/>
      <c r="G232" s="429"/>
      <c r="H232" s="194"/>
      <c r="I232" s="194"/>
      <c r="J232" s="194"/>
      <c r="K232" s="194"/>
      <c r="L232" s="194"/>
      <c r="M232" s="194"/>
      <c r="N232" s="194"/>
      <c r="O232" s="194"/>
      <c r="P232" s="194"/>
      <c r="Q232" s="194"/>
      <c r="R232" s="194"/>
      <c r="S232" s="194"/>
      <c r="T232" s="194"/>
      <c r="U232" s="194"/>
      <c r="V232" s="194"/>
      <c r="W232" s="194"/>
      <c r="X232" s="194"/>
      <c r="Y232" s="194"/>
      <c r="Z232" s="194"/>
      <c r="AA232" s="194"/>
      <c r="AB232" s="194"/>
      <c r="AC232" s="194"/>
      <c r="AD232" s="194"/>
    </row>
    <row r="233" ht="15.75" customHeight="1">
      <c r="A233" s="194"/>
      <c r="B233" s="194"/>
      <c r="C233" s="194"/>
      <c r="D233" s="194"/>
      <c r="E233" s="194"/>
      <c r="F233" s="194"/>
      <c r="G233" s="429"/>
      <c r="H233" s="194"/>
      <c r="I233" s="194"/>
      <c r="J233" s="194"/>
      <c r="K233" s="194"/>
      <c r="L233" s="194"/>
      <c r="M233" s="194"/>
      <c r="N233" s="194"/>
      <c r="O233" s="194"/>
      <c r="P233" s="194"/>
      <c r="Q233" s="194"/>
      <c r="R233" s="194"/>
      <c r="S233" s="194"/>
      <c r="T233" s="194"/>
      <c r="U233" s="194"/>
      <c r="V233" s="194"/>
      <c r="W233" s="194"/>
      <c r="X233" s="194"/>
      <c r="Y233" s="194"/>
      <c r="Z233" s="194"/>
      <c r="AA233" s="194"/>
      <c r="AB233" s="194"/>
      <c r="AC233" s="194"/>
      <c r="AD233" s="194"/>
    </row>
    <row r="234" ht="15.75" customHeight="1">
      <c r="A234" s="194"/>
      <c r="B234" s="194"/>
      <c r="C234" s="194"/>
      <c r="D234" s="194"/>
      <c r="E234" s="194"/>
      <c r="F234" s="194"/>
      <c r="G234" s="429"/>
      <c r="H234" s="194"/>
      <c r="I234" s="194"/>
      <c r="J234" s="194"/>
      <c r="K234" s="194"/>
      <c r="L234" s="194"/>
      <c r="M234" s="194"/>
      <c r="N234" s="194"/>
      <c r="O234" s="194"/>
      <c r="P234" s="194"/>
      <c r="Q234" s="194"/>
      <c r="R234" s="194"/>
      <c r="S234" s="194"/>
      <c r="T234" s="194"/>
      <c r="U234" s="194"/>
      <c r="V234" s="194"/>
      <c r="W234" s="194"/>
      <c r="X234" s="194"/>
      <c r="Y234" s="194"/>
      <c r="Z234" s="194"/>
      <c r="AA234" s="194"/>
      <c r="AB234" s="194"/>
      <c r="AC234" s="194"/>
      <c r="AD234" s="194"/>
    </row>
    <row r="235" ht="15.75" customHeight="1">
      <c r="A235" s="194"/>
      <c r="B235" s="194"/>
      <c r="C235" s="194"/>
      <c r="D235" s="194"/>
      <c r="E235" s="194"/>
      <c r="F235" s="194"/>
      <c r="G235" s="429"/>
      <c r="H235" s="194"/>
      <c r="I235" s="194"/>
      <c r="J235" s="194"/>
      <c r="K235" s="194"/>
      <c r="L235" s="194"/>
      <c r="M235" s="194"/>
      <c r="N235" s="194"/>
      <c r="O235" s="194"/>
      <c r="P235" s="194"/>
      <c r="Q235" s="194"/>
      <c r="R235" s="194"/>
      <c r="S235" s="194"/>
      <c r="T235" s="194"/>
      <c r="U235" s="194"/>
      <c r="V235" s="194"/>
      <c r="W235" s="194"/>
      <c r="X235" s="194"/>
      <c r="Y235" s="194"/>
      <c r="Z235" s="194"/>
      <c r="AA235" s="194"/>
      <c r="AB235" s="194"/>
      <c r="AC235" s="194"/>
      <c r="AD235" s="194"/>
    </row>
    <row r="236" ht="15.75" customHeight="1">
      <c r="A236" s="194"/>
      <c r="B236" s="194"/>
      <c r="C236" s="194"/>
      <c r="D236" s="194"/>
      <c r="E236" s="194"/>
      <c r="F236" s="194"/>
      <c r="G236" s="429"/>
      <c r="H236" s="194"/>
      <c r="I236" s="194"/>
      <c r="J236" s="194"/>
      <c r="K236" s="194"/>
      <c r="L236" s="194"/>
      <c r="M236" s="194"/>
      <c r="N236" s="194"/>
      <c r="O236" s="194"/>
      <c r="P236" s="194"/>
      <c r="Q236" s="194"/>
      <c r="R236" s="194"/>
      <c r="S236" s="194"/>
      <c r="T236" s="194"/>
      <c r="U236" s="194"/>
      <c r="V236" s="194"/>
      <c r="W236" s="194"/>
      <c r="X236" s="194"/>
      <c r="Y236" s="194"/>
      <c r="Z236" s="194"/>
      <c r="AA236" s="194"/>
      <c r="AB236" s="194"/>
      <c r="AC236" s="194"/>
      <c r="AD236" s="194"/>
    </row>
    <row r="237" ht="15.75" customHeight="1">
      <c r="A237" s="194"/>
      <c r="B237" s="194"/>
      <c r="C237" s="194"/>
      <c r="D237" s="194"/>
      <c r="E237" s="194"/>
      <c r="F237" s="194"/>
      <c r="G237" s="429"/>
      <c r="H237" s="194"/>
      <c r="I237" s="194"/>
      <c r="J237" s="194"/>
      <c r="K237" s="194"/>
      <c r="L237" s="194"/>
      <c r="M237" s="194"/>
      <c r="N237" s="194"/>
      <c r="O237" s="194"/>
      <c r="P237" s="194"/>
      <c r="Q237" s="194"/>
      <c r="R237" s="194"/>
      <c r="S237" s="194"/>
      <c r="T237" s="194"/>
      <c r="U237" s="194"/>
      <c r="V237" s="194"/>
      <c r="W237" s="194"/>
      <c r="X237" s="194"/>
      <c r="Y237" s="194"/>
      <c r="Z237" s="194"/>
      <c r="AA237" s="194"/>
      <c r="AB237" s="194"/>
      <c r="AC237" s="194"/>
      <c r="AD237" s="194"/>
    </row>
    <row r="238" ht="15.75" customHeight="1">
      <c r="A238" s="194"/>
      <c r="B238" s="194"/>
      <c r="C238" s="194"/>
      <c r="D238" s="194"/>
      <c r="E238" s="194"/>
      <c r="F238" s="194"/>
      <c r="G238" s="429"/>
      <c r="H238" s="194"/>
      <c r="I238" s="194"/>
      <c r="J238" s="194"/>
      <c r="K238" s="194"/>
      <c r="L238" s="194"/>
      <c r="M238" s="194"/>
      <c r="N238" s="194"/>
      <c r="O238" s="194"/>
      <c r="P238" s="194"/>
      <c r="Q238" s="194"/>
      <c r="R238" s="194"/>
      <c r="S238" s="194"/>
      <c r="T238" s="194"/>
      <c r="U238" s="194"/>
      <c r="V238" s="194"/>
      <c r="W238" s="194"/>
      <c r="X238" s="194"/>
      <c r="Y238" s="194"/>
      <c r="Z238" s="194"/>
      <c r="AA238" s="194"/>
      <c r="AB238" s="194"/>
      <c r="AC238" s="194"/>
      <c r="AD238" s="194"/>
    </row>
    <row r="239" ht="15.75" customHeight="1">
      <c r="A239" s="194"/>
      <c r="B239" s="194"/>
      <c r="C239" s="194"/>
      <c r="D239" s="194"/>
      <c r="E239" s="194"/>
      <c r="F239" s="194"/>
      <c r="G239" s="429"/>
      <c r="H239" s="194"/>
      <c r="I239" s="194"/>
      <c r="J239" s="194"/>
      <c r="K239" s="194"/>
      <c r="L239" s="194"/>
      <c r="M239" s="194"/>
      <c r="N239" s="194"/>
      <c r="O239" s="194"/>
      <c r="P239" s="194"/>
      <c r="Q239" s="194"/>
      <c r="R239" s="194"/>
      <c r="S239" s="194"/>
      <c r="T239" s="194"/>
      <c r="U239" s="194"/>
      <c r="V239" s="194"/>
      <c r="W239" s="194"/>
      <c r="X239" s="194"/>
      <c r="Y239" s="194"/>
      <c r="Z239" s="194"/>
      <c r="AA239" s="194"/>
      <c r="AB239" s="194"/>
      <c r="AC239" s="194"/>
      <c r="AD239" s="194"/>
    </row>
    <row r="240" ht="15.75" customHeight="1">
      <c r="A240" s="194"/>
      <c r="B240" s="194"/>
      <c r="C240" s="194"/>
      <c r="D240" s="194"/>
      <c r="E240" s="194"/>
      <c r="F240" s="194"/>
      <c r="G240" s="429"/>
      <c r="H240" s="194"/>
      <c r="I240" s="194"/>
      <c r="J240" s="194"/>
      <c r="K240" s="194"/>
      <c r="L240" s="194"/>
      <c r="M240" s="194"/>
      <c r="N240" s="194"/>
      <c r="O240" s="194"/>
      <c r="P240" s="194"/>
      <c r="Q240" s="194"/>
      <c r="R240" s="194"/>
      <c r="S240" s="194"/>
      <c r="T240" s="194"/>
      <c r="U240" s="194"/>
      <c r="V240" s="194"/>
      <c r="W240" s="194"/>
      <c r="X240" s="194"/>
      <c r="Y240" s="194"/>
      <c r="Z240" s="194"/>
      <c r="AA240" s="194"/>
      <c r="AB240" s="194"/>
      <c r="AC240" s="194"/>
      <c r="AD240" s="194"/>
    </row>
    <row r="241" ht="15.75" customHeight="1">
      <c r="A241" s="194"/>
      <c r="B241" s="194"/>
      <c r="C241" s="194"/>
      <c r="D241" s="194"/>
      <c r="E241" s="194"/>
      <c r="F241" s="194"/>
      <c r="G241" s="429"/>
      <c r="H241" s="194"/>
      <c r="I241" s="194"/>
      <c r="J241" s="194"/>
      <c r="K241" s="194"/>
      <c r="L241" s="194"/>
      <c r="M241" s="194"/>
      <c r="N241" s="194"/>
      <c r="O241" s="194"/>
      <c r="P241" s="194"/>
      <c r="Q241" s="194"/>
      <c r="R241" s="194"/>
      <c r="S241" s="194"/>
      <c r="T241" s="194"/>
      <c r="U241" s="194"/>
      <c r="V241" s="194"/>
      <c r="W241" s="194"/>
      <c r="X241" s="194"/>
      <c r="Y241" s="194"/>
      <c r="Z241" s="194"/>
      <c r="AA241" s="194"/>
      <c r="AB241" s="194"/>
      <c r="AC241" s="194"/>
      <c r="AD241" s="194"/>
    </row>
    <row r="242" ht="15.75" customHeight="1">
      <c r="A242" s="194"/>
      <c r="B242" s="194"/>
      <c r="C242" s="194"/>
      <c r="D242" s="194"/>
      <c r="E242" s="194"/>
      <c r="F242" s="194"/>
      <c r="G242" s="429"/>
      <c r="H242" s="194"/>
      <c r="I242" s="194"/>
      <c r="J242" s="194"/>
      <c r="K242" s="194"/>
      <c r="L242" s="194"/>
      <c r="M242" s="194"/>
      <c r="N242" s="194"/>
      <c r="O242" s="194"/>
      <c r="P242" s="194"/>
      <c r="Q242" s="194"/>
      <c r="R242" s="194"/>
      <c r="S242" s="194"/>
      <c r="T242" s="194"/>
      <c r="U242" s="194"/>
      <c r="V242" s="194"/>
      <c r="W242" s="194"/>
      <c r="X242" s="194"/>
      <c r="Y242" s="194"/>
      <c r="Z242" s="194"/>
      <c r="AA242" s="194"/>
      <c r="AB242" s="194"/>
      <c r="AC242" s="194"/>
      <c r="AD242" s="194"/>
    </row>
    <row r="243" ht="15.75" customHeight="1">
      <c r="A243" s="194"/>
      <c r="B243" s="194"/>
      <c r="C243" s="194"/>
      <c r="D243" s="194"/>
      <c r="E243" s="194"/>
      <c r="F243" s="194"/>
      <c r="G243" s="429"/>
      <c r="H243" s="194"/>
      <c r="I243" s="194"/>
      <c r="J243" s="194"/>
      <c r="K243" s="194"/>
      <c r="L243" s="194"/>
      <c r="M243" s="194"/>
      <c r="N243" s="194"/>
      <c r="O243" s="194"/>
      <c r="P243" s="194"/>
      <c r="Q243" s="194"/>
      <c r="R243" s="194"/>
      <c r="S243" s="194"/>
      <c r="T243" s="194"/>
      <c r="U243" s="194"/>
      <c r="V243" s="194"/>
      <c r="W243" s="194"/>
      <c r="X243" s="194"/>
      <c r="Y243" s="194"/>
      <c r="Z243" s="194"/>
      <c r="AA243" s="194"/>
      <c r="AB243" s="194"/>
      <c r="AC243" s="194"/>
      <c r="AD243" s="194"/>
    </row>
    <row r="244" ht="15.75" customHeight="1">
      <c r="A244" s="194"/>
      <c r="B244" s="194"/>
      <c r="C244" s="194"/>
      <c r="D244" s="194"/>
      <c r="E244" s="194"/>
      <c r="F244" s="194"/>
      <c r="G244" s="429"/>
      <c r="H244" s="194"/>
      <c r="I244" s="194"/>
      <c r="J244" s="194"/>
      <c r="K244" s="194"/>
      <c r="L244" s="194"/>
      <c r="M244" s="194"/>
      <c r="N244" s="194"/>
      <c r="O244" s="194"/>
      <c r="P244" s="194"/>
      <c r="Q244" s="194"/>
      <c r="R244" s="194"/>
      <c r="S244" s="194"/>
      <c r="T244" s="194"/>
      <c r="U244" s="194"/>
      <c r="V244" s="194"/>
      <c r="W244" s="194"/>
      <c r="X244" s="194"/>
      <c r="Y244" s="194"/>
      <c r="Z244" s="194"/>
      <c r="AA244" s="194"/>
      <c r="AB244" s="194"/>
      <c r="AC244" s="194"/>
      <c r="AD244" s="194"/>
    </row>
    <row r="245" ht="15.75" customHeight="1">
      <c r="A245" s="194"/>
      <c r="B245" s="194"/>
      <c r="C245" s="194"/>
      <c r="D245" s="194"/>
      <c r="E245" s="194"/>
      <c r="F245" s="194"/>
      <c r="G245" s="429"/>
      <c r="H245" s="194"/>
      <c r="I245" s="194"/>
      <c r="J245" s="194"/>
      <c r="K245" s="194"/>
      <c r="L245" s="194"/>
      <c r="M245" s="194"/>
      <c r="N245" s="194"/>
      <c r="O245" s="194"/>
      <c r="P245" s="194"/>
      <c r="Q245" s="194"/>
      <c r="R245" s="194"/>
      <c r="S245" s="194"/>
      <c r="T245" s="194"/>
      <c r="U245" s="194"/>
      <c r="V245" s="194"/>
      <c r="W245" s="194"/>
      <c r="X245" s="194"/>
      <c r="Y245" s="194"/>
      <c r="Z245" s="194"/>
      <c r="AA245" s="194"/>
      <c r="AB245" s="194"/>
      <c r="AC245" s="194"/>
      <c r="AD245" s="194"/>
    </row>
    <row r="246" ht="15.75" customHeight="1">
      <c r="A246" s="194"/>
      <c r="B246" s="194"/>
      <c r="C246" s="194"/>
      <c r="D246" s="194"/>
      <c r="E246" s="194"/>
      <c r="F246" s="194"/>
      <c r="G246" s="429"/>
      <c r="H246" s="194"/>
      <c r="I246" s="194"/>
      <c r="J246" s="194"/>
      <c r="K246" s="194"/>
      <c r="L246" s="194"/>
      <c r="M246" s="194"/>
      <c r="N246" s="194"/>
      <c r="O246" s="194"/>
      <c r="P246" s="194"/>
      <c r="Q246" s="194"/>
      <c r="R246" s="194"/>
      <c r="S246" s="194"/>
      <c r="T246" s="194"/>
      <c r="U246" s="194"/>
      <c r="V246" s="194"/>
      <c r="W246" s="194"/>
      <c r="X246" s="194"/>
      <c r="Y246" s="194"/>
      <c r="Z246" s="194"/>
      <c r="AA246" s="194"/>
      <c r="AB246" s="194"/>
      <c r="AC246" s="194"/>
      <c r="AD246" s="194"/>
    </row>
    <row r="247" ht="15.75" customHeight="1">
      <c r="A247" s="194"/>
      <c r="B247" s="194"/>
      <c r="C247" s="194"/>
      <c r="D247" s="194"/>
      <c r="E247" s="194"/>
      <c r="F247" s="194"/>
      <c r="G247" s="429"/>
      <c r="H247" s="194"/>
      <c r="I247" s="194"/>
      <c r="J247" s="194"/>
      <c r="K247" s="194"/>
      <c r="L247" s="194"/>
      <c r="M247" s="194"/>
      <c r="N247" s="194"/>
      <c r="O247" s="194"/>
      <c r="P247" s="194"/>
      <c r="Q247" s="194"/>
      <c r="R247" s="194"/>
      <c r="S247" s="194"/>
      <c r="T247" s="194"/>
      <c r="U247" s="194"/>
      <c r="V247" s="194"/>
      <c r="W247" s="194"/>
      <c r="X247" s="194"/>
      <c r="Y247" s="194"/>
      <c r="Z247" s="194"/>
      <c r="AA247" s="194"/>
      <c r="AB247" s="194"/>
      <c r="AC247" s="194"/>
      <c r="AD247" s="194"/>
    </row>
    <row r="248" ht="15.75" customHeight="1">
      <c r="A248" s="194"/>
      <c r="B248" s="194"/>
      <c r="C248" s="194"/>
      <c r="D248" s="194"/>
      <c r="E248" s="194"/>
      <c r="F248" s="194"/>
      <c r="G248" s="429"/>
      <c r="H248" s="194"/>
      <c r="I248" s="194"/>
      <c r="J248" s="194"/>
      <c r="K248" s="194"/>
      <c r="L248" s="194"/>
      <c r="M248" s="194"/>
      <c r="N248" s="194"/>
      <c r="O248" s="194"/>
      <c r="P248" s="194"/>
      <c r="Q248" s="194"/>
      <c r="R248" s="194"/>
      <c r="S248" s="194"/>
      <c r="T248" s="194"/>
      <c r="U248" s="194"/>
      <c r="V248" s="194"/>
      <c r="W248" s="194"/>
      <c r="X248" s="194"/>
      <c r="Y248" s="194"/>
      <c r="Z248" s="194"/>
      <c r="AA248" s="194"/>
      <c r="AB248" s="194"/>
      <c r="AC248" s="194"/>
      <c r="AD248" s="194"/>
    </row>
    <row r="249" ht="15.75" customHeight="1">
      <c r="A249" s="194"/>
      <c r="B249" s="194"/>
      <c r="C249" s="194"/>
      <c r="D249" s="194"/>
      <c r="E249" s="194"/>
      <c r="F249" s="194"/>
      <c r="G249" s="429"/>
      <c r="H249" s="194"/>
      <c r="I249" s="194"/>
      <c r="J249" s="194"/>
      <c r="K249" s="194"/>
      <c r="L249" s="194"/>
      <c r="M249" s="194"/>
      <c r="N249" s="194"/>
      <c r="O249" s="194"/>
      <c r="P249" s="194"/>
      <c r="Q249" s="194"/>
      <c r="R249" s="194"/>
      <c r="S249" s="194"/>
      <c r="T249" s="194"/>
      <c r="U249" s="194"/>
      <c r="V249" s="194"/>
      <c r="W249" s="194"/>
      <c r="X249" s="194"/>
      <c r="Y249" s="194"/>
      <c r="Z249" s="194"/>
      <c r="AA249" s="194"/>
      <c r="AB249" s="194"/>
      <c r="AC249" s="194"/>
      <c r="AD249" s="194"/>
    </row>
    <row r="250" ht="15.75" customHeight="1">
      <c r="A250" s="194"/>
      <c r="B250" s="194"/>
      <c r="C250" s="194"/>
      <c r="D250" s="194"/>
      <c r="E250" s="194"/>
      <c r="F250" s="194"/>
      <c r="G250" s="429"/>
      <c r="H250" s="194"/>
      <c r="I250" s="194"/>
      <c r="J250" s="194"/>
      <c r="K250" s="194"/>
      <c r="L250" s="194"/>
      <c r="M250" s="194"/>
      <c r="N250" s="194"/>
      <c r="O250" s="194"/>
      <c r="P250" s="194"/>
      <c r="Q250" s="194"/>
      <c r="R250" s="194"/>
      <c r="S250" s="194"/>
      <c r="T250" s="194"/>
      <c r="U250" s="194"/>
      <c r="V250" s="194"/>
      <c r="W250" s="194"/>
      <c r="X250" s="194"/>
      <c r="Y250" s="194"/>
      <c r="Z250" s="194"/>
      <c r="AA250" s="194"/>
      <c r="AB250" s="194"/>
      <c r="AC250" s="194"/>
      <c r="AD250" s="194"/>
    </row>
    <row r="251" ht="15.75" customHeight="1">
      <c r="A251" s="194"/>
      <c r="B251" s="194"/>
      <c r="C251" s="194"/>
      <c r="D251" s="194"/>
      <c r="E251" s="194"/>
      <c r="F251" s="194"/>
      <c r="G251" s="429"/>
      <c r="H251" s="194"/>
      <c r="I251" s="194"/>
      <c r="J251" s="194"/>
      <c r="K251" s="194"/>
      <c r="L251" s="194"/>
      <c r="M251" s="194"/>
      <c r="N251" s="194"/>
      <c r="O251" s="194"/>
      <c r="P251" s="194"/>
      <c r="Q251" s="194"/>
      <c r="R251" s="194"/>
      <c r="S251" s="194"/>
      <c r="T251" s="194"/>
      <c r="U251" s="194"/>
      <c r="V251" s="194"/>
      <c r="W251" s="194"/>
      <c r="X251" s="194"/>
      <c r="Y251" s="194"/>
      <c r="Z251" s="194"/>
      <c r="AA251" s="194"/>
      <c r="AB251" s="194"/>
      <c r="AC251" s="194"/>
      <c r="AD251" s="194"/>
    </row>
    <row r="252" ht="15.75" customHeight="1">
      <c r="A252" s="194"/>
      <c r="B252" s="194"/>
      <c r="C252" s="194"/>
      <c r="D252" s="194"/>
      <c r="E252" s="194"/>
      <c r="F252" s="194"/>
      <c r="G252" s="429"/>
      <c r="H252" s="194"/>
      <c r="I252" s="194"/>
      <c r="J252" s="194"/>
      <c r="K252" s="194"/>
      <c r="L252" s="194"/>
      <c r="M252" s="194"/>
      <c r="N252" s="194"/>
      <c r="O252" s="194"/>
      <c r="P252" s="194"/>
      <c r="Q252" s="194"/>
      <c r="R252" s="194"/>
      <c r="S252" s="194"/>
      <c r="T252" s="194"/>
      <c r="U252" s="194"/>
      <c r="V252" s="194"/>
      <c r="W252" s="194"/>
      <c r="X252" s="194"/>
      <c r="Y252" s="194"/>
      <c r="Z252" s="194"/>
      <c r="AA252" s="194"/>
      <c r="AB252" s="194"/>
      <c r="AC252" s="194"/>
      <c r="AD252" s="194"/>
    </row>
    <row r="253" ht="15.75" customHeight="1">
      <c r="A253" s="194"/>
      <c r="B253" s="194"/>
      <c r="C253" s="194"/>
      <c r="D253" s="194"/>
      <c r="E253" s="194"/>
      <c r="F253" s="194"/>
      <c r="G253" s="429"/>
      <c r="H253" s="194"/>
      <c r="I253" s="194"/>
      <c r="J253" s="194"/>
      <c r="K253" s="194"/>
      <c r="L253" s="194"/>
      <c r="M253" s="194"/>
      <c r="N253" s="194"/>
      <c r="O253" s="194"/>
      <c r="P253" s="194"/>
      <c r="Q253" s="194"/>
      <c r="R253" s="194"/>
      <c r="S253" s="194"/>
      <c r="T253" s="194"/>
      <c r="U253" s="194"/>
      <c r="V253" s="194"/>
      <c r="W253" s="194"/>
      <c r="X253" s="194"/>
      <c r="Y253" s="194"/>
      <c r="Z253" s="194"/>
      <c r="AA253" s="194"/>
      <c r="AB253" s="194"/>
      <c r="AC253" s="194"/>
      <c r="AD253" s="194"/>
    </row>
    <row r="254" ht="15.75" customHeight="1">
      <c r="A254" s="194"/>
      <c r="B254" s="194"/>
      <c r="C254" s="194"/>
      <c r="D254" s="194"/>
      <c r="E254" s="194"/>
      <c r="F254" s="194"/>
      <c r="G254" s="429"/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4"/>
      <c r="S254" s="194"/>
      <c r="T254" s="194"/>
      <c r="U254" s="194"/>
      <c r="V254" s="194"/>
      <c r="W254" s="194"/>
      <c r="X254" s="194"/>
      <c r="Y254" s="194"/>
      <c r="Z254" s="194"/>
      <c r="AA254" s="194"/>
      <c r="AB254" s="194"/>
      <c r="AC254" s="194"/>
      <c r="AD254" s="194"/>
    </row>
    <row r="255" ht="15.75" customHeight="1">
      <c r="A255" s="194"/>
      <c r="B255" s="194"/>
      <c r="C255" s="194"/>
      <c r="D255" s="194"/>
      <c r="E255" s="194"/>
      <c r="F255" s="194"/>
      <c r="G255" s="429"/>
      <c r="H255" s="194"/>
      <c r="I255" s="194"/>
      <c r="J255" s="194"/>
      <c r="K255" s="194"/>
      <c r="L255" s="194"/>
      <c r="M255" s="194"/>
      <c r="N255" s="194"/>
      <c r="O255" s="194"/>
      <c r="P255" s="194"/>
      <c r="Q255" s="194"/>
      <c r="R255" s="194"/>
      <c r="S255" s="194"/>
      <c r="T255" s="194"/>
      <c r="U255" s="194"/>
      <c r="V255" s="194"/>
      <c r="W255" s="194"/>
      <c r="X255" s="194"/>
      <c r="Y255" s="194"/>
      <c r="Z255" s="194"/>
      <c r="AA255" s="194"/>
      <c r="AB255" s="194"/>
      <c r="AC255" s="194"/>
      <c r="AD255" s="194"/>
    </row>
    <row r="256" ht="15.75" customHeight="1">
      <c r="A256" s="194"/>
      <c r="B256" s="194"/>
      <c r="C256" s="194"/>
      <c r="D256" s="194"/>
      <c r="E256" s="194"/>
      <c r="F256" s="194"/>
      <c r="G256" s="429"/>
      <c r="H256" s="194"/>
      <c r="I256" s="194"/>
      <c r="J256" s="194"/>
      <c r="K256" s="194"/>
      <c r="L256" s="194"/>
      <c r="M256" s="194"/>
      <c r="N256" s="194"/>
      <c r="O256" s="194"/>
      <c r="P256" s="194"/>
      <c r="Q256" s="194"/>
      <c r="R256" s="194"/>
      <c r="S256" s="194"/>
      <c r="T256" s="194"/>
      <c r="U256" s="194"/>
      <c r="V256" s="194"/>
      <c r="W256" s="194"/>
      <c r="X256" s="194"/>
      <c r="Y256" s="194"/>
      <c r="Z256" s="194"/>
      <c r="AA256" s="194"/>
      <c r="AB256" s="194"/>
      <c r="AC256" s="194"/>
      <c r="AD256" s="194"/>
    </row>
    <row r="257" ht="15.75" customHeight="1">
      <c r="A257" s="194"/>
      <c r="B257" s="194"/>
      <c r="C257" s="194"/>
      <c r="D257" s="194"/>
      <c r="E257" s="194"/>
      <c r="F257" s="194"/>
      <c r="G257" s="429"/>
      <c r="H257" s="194"/>
      <c r="I257" s="194"/>
      <c r="J257" s="194"/>
      <c r="K257" s="194"/>
      <c r="L257" s="194"/>
      <c r="M257" s="194"/>
      <c r="N257" s="194"/>
      <c r="O257" s="194"/>
      <c r="P257" s="194"/>
      <c r="Q257" s="194"/>
      <c r="R257" s="194"/>
      <c r="S257" s="194"/>
      <c r="T257" s="194"/>
      <c r="U257" s="194"/>
      <c r="V257" s="194"/>
      <c r="W257" s="194"/>
      <c r="X257" s="194"/>
      <c r="Y257" s="194"/>
      <c r="Z257" s="194"/>
      <c r="AA257" s="194"/>
      <c r="AB257" s="194"/>
      <c r="AC257" s="194"/>
      <c r="AD257" s="194"/>
    </row>
    <row r="258" ht="15.75" customHeight="1">
      <c r="A258" s="194"/>
      <c r="B258" s="194"/>
      <c r="C258" s="194"/>
      <c r="D258" s="194"/>
      <c r="E258" s="194"/>
      <c r="F258" s="194"/>
      <c r="G258" s="429"/>
      <c r="H258" s="194"/>
      <c r="I258" s="194"/>
      <c r="J258" s="194"/>
      <c r="K258" s="194"/>
      <c r="L258" s="194"/>
      <c r="M258" s="194"/>
      <c r="N258" s="194"/>
      <c r="O258" s="194"/>
      <c r="P258" s="194"/>
      <c r="Q258" s="194"/>
      <c r="R258" s="194"/>
      <c r="S258" s="194"/>
      <c r="T258" s="194"/>
      <c r="U258" s="194"/>
      <c r="V258" s="194"/>
      <c r="W258" s="194"/>
      <c r="X258" s="194"/>
      <c r="Y258" s="194"/>
      <c r="Z258" s="194"/>
      <c r="AA258" s="194"/>
      <c r="AB258" s="194"/>
      <c r="AC258" s="194"/>
      <c r="AD258" s="194"/>
    </row>
    <row r="259" ht="15.75" customHeight="1">
      <c r="A259" s="194"/>
      <c r="B259" s="194"/>
      <c r="C259" s="194"/>
      <c r="D259" s="194"/>
      <c r="E259" s="194"/>
      <c r="F259" s="194"/>
      <c r="G259" s="429"/>
      <c r="H259" s="194"/>
      <c r="I259" s="194"/>
      <c r="J259" s="194"/>
      <c r="K259" s="194"/>
      <c r="L259" s="194"/>
      <c r="M259" s="194"/>
      <c r="N259" s="194"/>
      <c r="O259" s="194"/>
      <c r="P259" s="194"/>
      <c r="Q259" s="194"/>
      <c r="R259" s="194"/>
      <c r="S259" s="194"/>
      <c r="T259" s="194"/>
      <c r="U259" s="194"/>
      <c r="V259" s="194"/>
      <c r="W259" s="194"/>
      <c r="X259" s="194"/>
      <c r="Y259" s="194"/>
      <c r="Z259" s="194"/>
      <c r="AA259" s="194"/>
      <c r="AB259" s="194"/>
      <c r="AC259" s="194"/>
      <c r="AD259" s="194"/>
    </row>
    <row r="260" ht="15.75" customHeight="1">
      <c r="A260" s="194"/>
      <c r="B260" s="194"/>
      <c r="C260" s="194"/>
      <c r="D260" s="194"/>
      <c r="E260" s="194"/>
      <c r="F260" s="194"/>
      <c r="G260" s="429"/>
      <c r="H260" s="194"/>
      <c r="I260" s="194"/>
      <c r="J260" s="194"/>
      <c r="K260" s="194"/>
      <c r="L260" s="194"/>
      <c r="M260" s="194"/>
      <c r="N260" s="194"/>
      <c r="O260" s="194"/>
      <c r="P260" s="194"/>
      <c r="Q260" s="194"/>
      <c r="R260" s="194"/>
      <c r="S260" s="194"/>
      <c r="T260" s="194"/>
      <c r="U260" s="194"/>
      <c r="V260" s="194"/>
      <c r="W260" s="194"/>
      <c r="X260" s="194"/>
      <c r="Y260" s="194"/>
      <c r="Z260" s="194"/>
      <c r="AA260" s="194"/>
      <c r="AB260" s="194"/>
      <c r="AC260" s="194"/>
      <c r="AD260" s="194"/>
    </row>
    <row r="261" ht="15.75" customHeight="1">
      <c r="A261" s="194"/>
      <c r="B261" s="194"/>
      <c r="C261" s="194"/>
      <c r="D261" s="194"/>
      <c r="E261" s="194"/>
      <c r="F261" s="194"/>
      <c r="G261" s="429"/>
      <c r="H261" s="194"/>
      <c r="I261" s="194"/>
      <c r="J261" s="194"/>
      <c r="K261" s="194"/>
      <c r="L261" s="194"/>
      <c r="M261" s="194"/>
      <c r="N261" s="194"/>
      <c r="O261" s="194"/>
      <c r="P261" s="194"/>
      <c r="Q261" s="194"/>
      <c r="R261" s="194"/>
      <c r="S261" s="194"/>
      <c r="T261" s="194"/>
      <c r="U261" s="194"/>
      <c r="V261" s="194"/>
      <c r="W261" s="194"/>
      <c r="X261" s="194"/>
      <c r="Y261" s="194"/>
      <c r="Z261" s="194"/>
      <c r="AA261" s="194"/>
      <c r="AB261" s="194"/>
      <c r="AC261" s="194"/>
      <c r="AD261" s="194"/>
    </row>
    <row r="262" ht="15.75" customHeight="1">
      <c r="A262" s="194"/>
      <c r="B262" s="194"/>
      <c r="C262" s="194"/>
      <c r="D262" s="194"/>
      <c r="E262" s="194"/>
      <c r="F262" s="194"/>
      <c r="G262" s="429"/>
      <c r="H262" s="194"/>
      <c r="I262" s="194"/>
      <c r="J262" s="194"/>
      <c r="K262" s="194"/>
      <c r="L262" s="194"/>
      <c r="M262" s="194"/>
      <c r="N262" s="194"/>
      <c r="O262" s="194"/>
      <c r="P262" s="194"/>
      <c r="Q262" s="194"/>
      <c r="R262" s="194"/>
      <c r="S262" s="194"/>
      <c r="T262" s="194"/>
      <c r="U262" s="194"/>
      <c r="V262" s="194"/>
      <c r="W262" s="194"/>
      <c r="X262" s="194"/>
      <c r="Y262" s="194"/>
      <c r="Z262" s="194"/>
      <c r="AA262" s="194"/>
      <c r="AB262" s="194"/>
      <c r="AC262" s="194"/>
      <c r="AD262" s="194"/>
    </row>
    <row r="263" ht="15.75" customHeight="1">
      <c r="A263" s="194"/>
      <c r="B263" s="194"/>
      <c r="C263" s="194"/>
      <c r="D263" s="194"/>
      <c r="E263" s="194"/>
      <c r="F263" s="194"/>
      <c r="G263" s="429"/>
      <c r="H263" s="194"/>
      <c r="I263" s="194"/>
      <c r="J263" s="194"/>
      <c r="K263" s="194"/>
      <c r="L263" s="194"/>
      <c r="M263" s="194"/>
      <c r="N263" s="194"/>
      <c r="O263" s="194"/>
      <c r="P263" s="194"/>
      <c r="Q263" s="194"/>
      <c r="R263" s="194"/>
      <c r="S263" s="194"/>
      <c r="T263" s="194"/>
      <c r="U263" s="194"/>
      <c r="V263" s="194"/>
      <c r="W263" s="194"/>
      <c r="X263" s="194"/>
      <c r="Y263" s="194"/>
      <c r="Z263" s="194"/>
      <c r="AA263" s="194"/>
      <c r="AB263" s="194"/>
      <c r="AC263" s="194"/>
      <c r="AD263" s="194"/>
    </row>
    <row r="264" ht="15.75" customHeight="1">
      <c r="A264" s="194"/>
      <c r="B264" s="194"/>
      <c r="C264" s="194"/>
      <c r="D264" s="194"/>
      <c r="E264" s="194"/>
      <c r="F264" s="194"/>
      <c r="G264" s="429"/>
      <c r="H264" s="194"/>
      <c r="I264" s="194"/>
      <c r="J264" s="194"/>
      <c r="K264" s="194"/>
      <c r="L264" s="194"/>
      <c r="M264" s="194"/>
      <c r="N264" s="194"/>
      <c r="O264" s="194"/>
      <c r="P264" s="194"/>
      <c r="Q264" s="194"/>
      <c r="R264" s="194"/>
      <c r="S264" s="194"/>
      <c r="T264" s="194"/>
      <c r="U264" s="194"/>
      <c r="V264" s="194"/>
      <c r="W264" s="194"/>
      <c r="X264" s="194"/>
      <c r="Y264" s="194"/>
      <c r="Z264" s="194"/>
      <c r="AA264" s="194"/>
      <c r="AB264" s="194"/>
      <c r="AC264" s="194"/>
      <c r="AD264" s="194"/>
    </row>
    <row r="265" ht="15.75" customHeight="1">
      <c r="A265" s="194"/>
      <c r="B265" s="194"/>
      <c r="C265" s="194"/>
      <c r="D265" s="194"/>
      <c r="E265" s="194"/>
      <c r="F265" s="194"/>
      <c r="G265" s="429"/>
      <c r="H265" s="194"/>
      <c r="I265" s="194"/>
      <c r="J265" s="194"/>
      <c r="K265" s="194"/>
      <c r="L265" s="194"/>
      <c r="M265" s="194"/>
      <c r="N265" s="194"/>
      <c r="O265" s="194"/>
      <c r="P265" s="194"/>
      <c r="Q265" s="194"/>
      <c r="R265" s="194"/>
      <c r="S265" s="194"/>
      <c r="T265" s="194"/>
      <c r="U265" s="194"/>
      <c r="V265" s="194"/>
      <c r="W265" s="194"/>
      <c r="X265" s="194"/>
      <c r="Y265" s="194"/>
      <c r="Z265" s="194"/>
      <c r="AA265" s="194"/>
      <c r="AB265" s="194"/>
      <c r="AC265" s="194"/>
      <c r="AD265" s="194"/>
    </row>
    <row r="266" ht="15.75" customHeight="1">
      <c r="A266" s="194"/>
      <c r="B266" s="194"/>
      <c r="C266" s="194"/>
      <c r="D266" s="194"/>
      <c r="E266" s="194"/>
      <c r="F266" s="194"/>
      <c r="G266" s="429"/>
      <c r="H266" s="194"/>
      <c r="I266" s="194"/>
      <c r="J266" s="194"/>
      <c r="K266" s="194"/>
      <c r="L266" s="194"/>
      <c r="M266" s="194"/>
      <c r="N266" s="194"/>
      <c r="O266" s="194"/>
      <c r="P266" s="194"/>
      <c r="Q266" s="194"/>
      <c r="R266" s="194"/>
      <c r="S266" s="194"/>
      <c r="T266" s="194"/>
      <c r="U266" s="194"/>
      <c r="V266" s="194"/>
      <c r="W266" s="194"/>
      <c r="X266" s="194"/>
      <c r="Y266" s="194"/>
      <c r="Z266" s="194"/>
      <c r="AA266" s="194"/>
      <c r="AB266" s="194"/>
      <c r="AC266" s="194"/>
      <c r="AD266" s="194"/>
    </row>
    <row r="267" ht="15.75" customHeight="1">
      <c r="A267" s="194"/>
      <c r="B267" s="194"/>
      <c r="C267" s="194"/>
      <c r="D267" s="194"/>
      <c r="E267" s="194"/>
      <c r="F267" s="194"/>
      <c r="G267" s="429"/>
      <c r="H267" s="194"/>
      <c r="I267" s="194"/>
      <c r="J267" s="194"/>
      <c r="K267" s="194"/>
      <c r="L267" s="194"/>
      <c r="M267" s="194"/>
      <c r="N267" s="194"/>
      <c r="O267" s="194"/>
      <c r="P267" s="194"/>
      <c r="Q267" s="194"/>
      <c r="R267" s="194"/>
      <c r="S267" s="194"/>
      <c r="T267" s="194"/>
      <c r="U267" s="194"/>
      <c r="V267" s="194"/>
      <c r="W267" s="194"/>
      <c r="X267" s="194"/>
      <c r="Y267" s="194"/>
      <c r="Z267" s="194"/>
      <c r="AA267" s="194"/>
      <c r="AB267" s="194"/>
      <c r="AC267" s="194"/>
      <c r="AD267" s="194"/>
    </row>
    <row r="268" ht="15.75" customHeight="1">
      <c r="A268" s="194"/>
      <c r="B268" s="194"/>
      <c r="C268" s="194"/>
      <c r="D268" s="194"/>
      <c r="E268" s="194"/>
      <c r="F268" s="194"/>
      <c r="G268" s="429"/>
      <c r="H268" s="194"/>
      <c r="I268" s="194"/>
      <c r="J268" s="194"/>
      <c r="K268" s="194"/>
      <c r="L268" s="194"/>
      <c r="M268" s="194"/>
      <c r="N268" s="194"/>
      <c r="O268" s="194"/>
      <c r="P268" s="194"/>
      <c r="Q268" s="194"/>
      <c r="R268" s="194"/>
      <c r="S268" s="194"/>
      <c r="T268" s="194"/>
      <c r="U268" s="194"/>
      <c r="V268" s="194"/>
      <c r="W268" s="194"/>
      <c r="X268" s="194"/>
      <c r="Y268" s="194"/>
      <c r="Z268" s="194"/>
      <c r="AA268" s="194"/>
      <c r="AB268" s="194"/>
      <c r="AC268" s="194"/>
      <c r="AD268" s="194"/>
    </row>
    <row r="269" ht="15.75" customHeight="1">
      <c r="A269" s="194"/>
      <c r="B269" s="194"/>
      <c r="C269" s="194"/>
      <c r="D269" s="194"/>
      <c r="E269" s="194"/>
      <c r="F269" s="194"/>
      <c r="G269" s="429"/>
      <c r="H269" s="194"/>
      <c r="I269" s="194"/>
      <c r="J269" s="194"/>
      <c r="K269" s="194"/>
      <c r="L269" s="194"/>
      <c r="M269" s="194"/>
      <c r="N269" s="194"/>
      <c r="O269" s="194"/>
      <c r="P269" s="194"/>
      <c r="Q269" s="194"/>
      <c r="R269" s="194"/>
      <c r="S269" s="194"/>
      <c r="T269" s="194"/>
      <c r="U269" s="194"/>
      <c r="V269" s="194"/>
      <c r="W269" s="194"/>
      <c r="X269" s="194"/>
      <c r="Y269" s="194"/>
      <c r="Z269" s="194"/>
      <c r="AA269" s="194"/>
      <c r="AB269" s="194"/>
      <c r="AC269" s="194"/>
      <c r="AD269" s="194"/>
    </row>
    <row r="270" ht="15.75" customHeight="1">
      <c r="A270" s="194"/>
      <c r="B270" s="194"/>
      <c r="C270" s="194"/>
      <c r="D270" s="194"/>
      <c r="E270" s="194"/>
      <c r="F270" s="194"/>
      <c r="G270" s="429"/>
      <c r="H270" s="194"/>
      <c r="I270" s="194"/>
      <c r="J270" s="194"/>
      <c r="K270" s="194"/>
      <c r="L270" s="194"/>
      <c r="M270" s="194"/>
      <c r="N270" s="194"/>
      <c r="O270" s="194"/>
      <c r="P270" s="194"/>
      <c r="Q270" s="194"/>
      <c r="R270" s="194"/>
      <c r="S270" s="194"/>
      <c r="T270" s="194"/>
      <c r="U270" s="194"/>
      <c r="V270" s="194"/>
      <c r="W270" s="194"/>
      <c r="X270" s="194"/>
      <c r="Y270" s="194"/>
      <c r="Z270" s="194"/>
      <c r="AA270" s="194"/>
      <c r="AB270" s="194"/>
      <c r="AC270" s="194"/>
      <c r="AD270" s="194"/>
    </row>
    <row r="271" ht="15.75" customHeight="1">
      <c r="A271" s="194"/>
      <c r="B271" s="194"/>
      <c r="C271" s="194"/>
      <c r="D271" s="194"/>
      <c r="E271" s="194"/>
      <c r="F271" s="194"/>
      <c r="G271" s="429"/>
      <c r="H271" s="194"/>
      <c r="I271" s="194"/>
      <c r="J271" s="194"/>
      <c r="K271" s="194"/>
      <c r="L271" s="194"/>
      <c r="M271" s="194"/>
      <c r="N271" s="194"/>
      <c r="O271" s="194"/>
      <c r="P271" s="194"/>
      <c r="Q271" s="194"/>
      <c r="R271" s="194"/>
      <c r="S271" s="194"/>
      <c r="T271" s="194"/>
      <c r="U271" s="194"/>
      <c r="V271" s="194"/>
      <c r="W271" s="194"/>
      <c r="X271" s="194"/>
      <c r="Y271" s="194"/>
      <c r="Z271" s="194"/>
      <c r="AA271" s="194"/>
      <c r="AB271" s="194"/>
      <c r="AC271" s="194"/>
      <c r="AD271" s="194"/>
    </row>
    <row r="272" ht="15.75" customHeight="1">
      <c r="A272" s="194"/>
      <c r="B272" s="194"/>
      <c r="C272" s="194"/>
      <c r="D272" s="194"/>
      <c r="E272" s="194"/>
      <c r="F272" s="194"/>
      <c r="G272" s="429"/>
      <c r="H272" s="194"/>
      <c r="I272" s="194"/>
      <c r="J272" s="194"/>
      <c r="K272" s="194"/>
      <c r="L272" s="194"/>
      <c r="M272" s="194"/>
      <c r="N272" s="194"/>
      <c r="O272" s="194"/>
      <c r="P272" s="194"/>
      <c r="Q272" s="194"/>
      <c r="R272" s="194"/>
      <c r="S272" s="194"/>
      <c r="T272" s="194"/>
      <c r="U272" s="194"/>
      <c r="V272" s="194"/>
      <c r="W272" s="194"/>
      <c r="X272" s="194"/>
      <c r="Y272" s="194"/>
      <c r="Z272" s="194"/>
      <c r="AA272" s="194"/>
      <c r="AB272" s="194"/>
      <c r="AC272" s="194"/>
      <c r="AD272" s="194"/>
    </row>
    <row r="273" ht="15.75" customHeight="1">
      <c r="A273" s="194"/>
      <c r="B273" s="194"/>
      <c r="C273" s="194"/>
      <c r="D273" s="194"/>
      <c r="E273" s="194"/>
      <c r="F273" s="194"/>
      <c r="G273" s="429"/>
      <c r="H273" s="194"/>
      <c r="I273" s="194"/>
      <c r="J273" s="194"/>
      <c r="K273" s="194"/>
      <c r="L273" s="194"/>
      <c r="M273" s="194"/>
      <c r="N273" s="194"/>
      <c r="O273" s="194"/>
      <c r="P273" s="194"/>
      <c r="Q273" s="194"/>
      <c r="R273" s="194"/>
      <c r="S273" s="194"/>
      <c r="T273" s="194"/>
      <c r="U273" s="194"/>
      <c r="V273" s="194"/>
      <c r="W273" s="194"/>
      <c r="X273" s="194"/>
      <c r="Y273" s="194"/>
      <c r="Z273" s="194"/>
      <c r="AA273" s="194"/>
      <c r="AB273" s="194"/>
      <c r="AC273" s="194"/>
      <c r="AD273" s="194"/>
    </row>
    <row r="274" ht="15.75" customHeight="1">
      <c r="A274" s="194"/>
      <c r="B274" s="194"/>
      <c r="C274" s="194"/>
      <c r="D274" s="194"/>
      <c r="E274" s="194"/>
      <c r="F274" s="194"/>
      <c r="G274" s="429"/>
      <c r="H274" s="194"/>
      <c r="I274" s="194"/>
      <c r="J274" s="194"/>
      <c r="K274" s="194"/>
      <c r="L274" s="194"/>
      <c r="M274" s="194"/>
      <c r="N274" s="194"/>
      <c r="O274" s="194"/>
      <c r="P274" s="194"/>
      <c r="Q274" s="194"/>
      <c r="R274" s="194"/>
      <c r="S274" s="194"/>
      <c r="T274" s="194"/>
      <c r="U274" s="194"/>
      <c r="V274" s="194"/>
      <c r="W274" s="194"/>
      <c r="X274" s="194"/>
      <c r="Y274" s="194"/>
      <c r="Z274" s="194"/>
      <c r="AA274" s="194"/>
      <c r="AB274" s="194"/>
      <c r="AC274" s="194"/>
      <c r="AD274" s="194"/>
    </row>
    <row r="275" ht="15.75" customHeight="1">
      <c r="A275" s="194"/>
      <c r="B275" s="194"/>
      <c r="C275" s="194"/>
      <c r="D275" s="194"/>
      <c r="E275" s="194"/>
      <c r="F275" s="194"/>
      <c r="G275" s="429"/>
      <c r="H275" s="194"/>
      <c r="I275" s="194"/>
      <c r="J275" s="194"/>
      <c r="K275" s="194"/>
      <c r="L275" s="194"/>
      <c r="M275" s="194"/>
      <c r="N275" s="194"/>
      <c r="O275" s="194"/>
      <c r="P275" s="194"/>
      <c r="Q275" s="194"/>
      <c r="R275" s="194"/>
      <c r="S275" s="194"/>
      <c r="T275" s="194"/>
      <c r="U275" s="194"/>
      <c r="V275" s="194"/>
      <c r="W275" s="194"/>
      <c r="X275" s="194"/>
      <c r="Y275" s="194"/>
      <c r="Z275" s="194"/>
      <c r="AA275" s="194"/>
      <c r="AB275" s="194"/>
      <c r="AC275" s="194"/>
      <c r="AD275" s="194"/>
    </row>
    <row r="276" ht="15.75" customHeight="1">
      <c r="A276" s="194"/>
      <c r="B276" s="194"/>
      <c r="C276" s="194"/>
      <c r="D276" s="194"/>
      <c r="E276" s="194"/>
      <c r="F276" s="194"/>
      <c r="G276" s="429"/>
      <c r="H276" s="194"/>
      <c r="I276" s="194"/>
      <c r="J276" s="194"/>
      <c r="K276" s="194"/>
      <c r="L276" s="194"/>
      <c r="M276" s="194"/>
      <c r="N276" s="194"/>
      <c r="O276" s="194"/>
      <c r="P276" s="194"/>
      <c r="Q276" s="194"/>
      <c r="R276" s="194"/>
      <c r="S276" s="194"/>
      <c r="T276" s="194"/>
      <c r="U276" s="194"/>
      <c r="V276" s="194"/>
      <c r="W276" s="194"/>
      <c r="X276" s="194"/>
      <c r="Y276" s="194"/>
      <c r="Z276" s="194"/>
      <c r="AA276" s="194"/>
      <c r="AB276" s="194"/>
      <c r="AC276" s="194"/>
      <c r="AD276" s="194"/>
    </row>
    <row r="277" ht="15.75" customHeight="1">
      <c r="A277" s="194"/>
      <c r="B277" s="194"/>
      <c r="C277" s="194"/>
      <c r="D277" s="194"/>
      <c r="E277" s="194"/>
      <c r="F277" s="194"/>
      <c r="G277" s="429"/>
      <c r="H277" s="194"/>
      <c r="I277" s="194"/>
      <c r="J277" s="194"/>
      <c r="K277" s="194"/>
      <c r="L277" s="194"/>
      <c r="M277" s="194"/>
      <c r="N277" s="194"/>
      <c r="O277" s="194"/>
      <c r="P277" s="194"/>
      <c r="Q277" s="194"/>
      <c r="R277" s="194"/>
      <c r="S277" s="194"/>
      <c r="T277" s="194"/>
      <c r="U277" s="194"/>
      <c r="V277" s="194"/>
      <c r="W277" s="194"/>
      <c r="X277" s="194"/>
      <c r="Y277" s="194"/>
      <c r="Z277" s="194"/>
      <c r="AA277" s="194"/>
      <c r="AB277" s="194"/>
      <c r="AC277" s="194"/>
      <c r="AD277" s="194"/>
    </row>
    <row r="278" ht="15.75" customHeight="1">
      <c r="A278" s="194"/>
      <c r="B278" s="194"/>
      <c r="C278" s="194"/>
      <c r="D278" s="194"/>
      <c r="E278" s="194"/>
      <c r="F278" s="194"/>
      <c r="G278" s="429"/>
      <c r="H278" s="194"/>
      <c r="I278" s="194"/>
      <c r="J278" s="194"/>
      <c r="K278" s="194"/>
      <c r="L278" s="194"/>
      <c r="M278" s="194"/>
      <c r="N278" s="194"/>
      <c r="O278" s="194"/>
      <c r="P278" s="194"/>
      <c r="Q278" s="194"/>
      <c r="R278" s="194"/>
      <c r="S278" s="194"/>
      <c r="T278" s="194"/>
      <c r="U278" s="194"/>
      <c r="V278" s="194"/>
      <c r="W278" s="194"/>
      <c r="X278" s="194"/>
      <c r="Y278" s="194"/>
      <c r="Z278" s="194"/>
      <c r="AA278" s="194"/>
      <c r="AB278" s="194"/>
      <c r="AC278" s="194"/>
      <c r="AD278" s="194"/>
    </row>
    <row r="279" ht="15.75" customHeight="1">
      <c r="A279" s="194"/>
      <c r="B279" s="194"/>
      <c r="C279" s="194"/>
      <c r="D279" s="194"/>
      <c r="E279" s="194"/>
      <c r="F279" s="194"/>
      <c r="G279" s="429"/>
      <c r="H279" s="194"/>
      <c r="I279" s="194"/>
      <c r="J279" s="194"/>
      <c r="K279" s="194"/>
      <c r="L279" s="194"/>
      <c r="M279" s="194"/>
      <c r="N279" s="194"/>
      <c r="O279" s="194"/>
      <c r="P279" s="194"/>
      <c r="Q279" s="194"/>
      <c r="R279" s="194"/>
      <c r="S279" s="194"/>
      <c r="T279" s="194"/>
      <c r="U279" s="194"/>
      <c r="V279" s="194"/>
      <c r="W279" s="194"/>
      <c r="X279" s="194"/>
      <c r="Y279" s="194"/>
      <c r="Z279" s="194"/>
      <c r="AA279" s="194"/>
      <c r="AB279" s="194"/>
      <c r="AC279" s="194"/>
      <c r="AD279" s="194"/>
    </row>
    <row r="280" ht="15.75" customHeight="1">
      <c r="A280" s="194"/>
      <c r="B280" s="194"/>
      <c r="C280" s="194"/>
      <c r="D280" s="194"/>
      <c r="E280" s="194"/>
      <c r="F280" s="194"/>
      <c r="G280" s="429"/>
      <c r="H280" s="194"/>
      <c r="I280" s="194"/>
      <c r="J280" s="194"/>
      <c r="K280" s="194"/>
      <c r="L280" s="194"/>
      <c r="M280" s="194"/>
      <c r="N280" s="194"/>
      <c r="O280" s="194"/>
      <c r="P280" s="194"/>
      <c r="Q280" s="194"/>
      <c r="R280" s="194"/>
      <c r="S280" s="194"/>
      <c r="T280" s="194"/>
      <c r="U280" s="194"/>
      <c r="V280" s="194"/>
      <c r="W280" s="194"/>
      <c r="X280" s="194"/>
      <c r="Y280" s="194"/>
      <c r="Z280" s="194"/>
      <c r="AA280" s="194"/>
      <c r="AB280" s="194"/>
      <c r="AC280" s="194"/>
      <c r="AD280" s="194"/>
    </row>
    <row r="281" ht="15.75" customHeight="1">
      <c r="A281" s="194"/>
      <c r="B281" s="194"/>
      <c r="C281" s="194"/>
      <c r="D281" s="194"/>
      <c r="E281" s="194"/>
      <c r="F281" s="194"/>
      <c r="G281" s="429"/>
      <c r="H281" s="194"/>
      <c r="I281" s="194"/>
      <c r="J281" s="194"/>
      <c r="K281" s="194"/>
      <c r="L281" s="194"/>
      <c r="M281" s="194"/>
      <c r="N281" s="194"/>
      <c r="O281" s="194"/>
      <c r="P281" s="194"/>
      <c r="Q281" s="194"/>
      <c r="R281" s="194"/>
      <c r="S281" s="194"/>
      <c r="T281" s="194"/>
      <c r="U281" s="194"/>
      <c r="V281" s="194"/>
      <c r="W281" s="194"/>
      <c r="X281" s="194"/>
      <c r="Y281" s="194"/>
      <c r="Z281" s="194"/>
      <c r="AA281" s="194"/>
      <c r="AB281" s="194"/>
      <c r="AC281" s="194"/>
      <c r="AD281" s="194"/>
    </row>
    <row r="282" ht="15.75" customHeight="1">
      <c r="A282" s="194"/>
      <c r="B282" s="194"/>
      <c r="C282" s="194"/>
      <c r="D282" s="194"/>
      <c r="E282" s="194"/>
      <c r="F282" s="194"/>
      <c r="G282" s="429"/>
      <c r="H282" s="194"/>
      <c r="I282" s="194"/>
      <c r="J282" s="194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4"/>
      <c r="AA282" s="194"/>
      <c r="AB282" s="194"/>
      <c r="AC282" s="194"/>
      <c r="AD282" s="194"/>
    </row>
    <row r="283" ht="15.75" customHeight="1">
      <c r="A283" s="194"/>
      <c r="B283" s="194"/>
      <c r="C283" s="194"/>
      <c r="D283" s="194"/>
      <c r="E283" s="194"/>
      <c r="F283" s="194"/>
      <c r="G283" s="429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4"/>
      <c r="AA283" s="194"/>
      <c r="AB283" s="194"/>
      <c r="AC283" s="194"/>
      <c r="AD283" s="194"/>
    </row>
    <row r="284" ht="15.75" customHeight="1">
      <c r="A284" s="194"/>
      <c r="B284" s="194"/>
      <c r="C284" s="194"/>
      <c r="D284" s="194"/>
      <c r="E284" s="194"/>
      <c r="F284" s="194"/>
      <c r="G284" s="429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4"/>
      <c r="AA284" s="194"/>
      <c r="AB284" s="194"/>
      <c r="AC284" s="194"/>
      <c r="AD284" s="194"/>
    </row>
    <row r="285" ht="15.75" customHeight="1">
      <c r="A285" s="194"/>
      <c r="B285" s="194"/>
      <c r="C285" s="194"/>
      <c r="D285" s="194"/>
      <c r="E285" s="194"/>
      <c r="F285" s="194"/>
      <c r="G285" s="429"/>
      <c r="H285" s="194"/>
      <c r="I285" s="194"/>
      <c r="J285" s="194"/>
      <c r="K285" s="194"/>
      <c r="L285" s="194"/>
      <c r="M285" s="194"/>
      <c r="N285" s="194"/>
      <c r="O285" s="194"/>
      <c r="P285" s="194"/>
      <c r="Q285" s="194"/>
      <c r="R285" s="194"/>
      <c r="S285" s="194"/>
      <c r="T285" s="194"/>
      <c r="U285" s="194"/>
      <c r="V285" s="194"/>
      <c r="W285" s="194"/>
      <c r="X285" s="194"/>
      <c r="Y285" s="194"/>
      <c r="Z285" s="194"/>
      <c r="AA285" s="194"/>
      <c r="AB285" s="194"/>
      <c r="AC285" s="194"/>
      <c r="AD285" s="194"/>
    </row>
    <row r="286" ht="15.75" customHeight="1">
      <c r="A286" s="194"/>
      <c r="B286" s="194"/>
      <c r="C286" s="194"/>
      <c r="D286" s="194"/>
      <c r="E286" s="194"/>
      <c r="F286" s="194"/>
      <c r="G286" s="429"/>
      <c r="H286" s="194"/>
      <c r="I286" s="194"/>
      <c r="J286" s="194"/>
      <c r="K286" s="194"/>
      <c r="L286" s="194"/>
      <c r="M286" s="194"/>
      <c r="N286" s="194"/>
      <c r="O286" s="194"/>
      <c r="P286" s="194"/>
      <c r="Q286" s="194"/>
      <c r="R286" s="194"/>
      <c r="S286" s="194"/>
      <c r="T286" s="194"/>
      <c r="U286" s="194"/>
      <c r="V286" s="194"/>
      <c r="W286" s="194"/>
      <c r="X286" s="194"/>
      <c r="Y286" s="194"/>
      <c r="Z286" s="194"/>
      <c r="AA286" s="194"/>
      <c r="AB286" s="194"/>
      <c r="AC286" s="194"/>
      <c r="AD286" s="194"/>
    </row>
    <row r="287" ht="15.75" customHeight="1">
      <c r="A287" s="194"/>
      <c r="B287" s="194"/>
      <c r="C287" s="194"/>
      <c r="D287" s="194"/>
      <c r="E287" s="194"/>
      <c r="F287" s="194"/>
      <c r="G287" s="429"/>
      <c r="H287" s="194"/>
      <c r="I287" s="194"/>
      <c r="J287" s="194"/>
      <c r="K287" s="194"/>
      <c r="L287" s="194"/>
      <c r="M287" s="194"/>
      <c r="N287" s="194"/>
      <c r="O287" s="194"/>
      <c r="P287" s="194"/>
      <c r="Q287" s="194"/>
      <c r="R287" s="194"/>
      <c r="S287" s="194"/>
      <c r="T287" s="194"/>
      <c r="U287" s="194"/>
      <c r="V287" s="194"/>
      <c r="W287" s="194"/>
      <c r="X287" s="194"/>
      <c r="Y287" s="194"/>
      <c r="Z287" s="194"/>
      <c r="AA287" s="194"/>
      <c r="AB287" s="194"/>
      <c r="AC287" s="194"/>
      <c r="AD287" s="194"/>
    </row>
    <row r="288" ht="15.75" customHeight="1">
      <c r="A288" s="194"/>
      <c r="B288" s="194"/>
      <c r="C288" s="194"/>
      <c r="D288" s="194"/>
      <c r="E288" s="194"/>
      <c r="F288" s="194"/>
      <c r="G288" s="429"/>
      <c r="H288" s="194"/>
      <c r="I288" s="194"/>
      <c r="J288" s="194"/>
      <c r="K288" s="194"/>
      <c r="L288" s="194"/>
      <c r="M288" s="194"/>
      <c r="N288" s="194"/>
      <c r="O288" s="194"/>
      <c r="P288" s="194"/>
      <c r="Q288" s="194"/>
      <c r="R288" s="194"/>
      <c r="S288" s="194"/>
      <c r="T288" s="194"/>
      <c r="U288" s="194"/>
      <c r="V288" s="194"/>
      <c r="W288" s="194"/>
      <c r="X288" s="194"/>
      <c r="Y288" s="194"/>
      <c r="Z288" s="194"/>
      <c r="AA288" s="194"/>
      <c r="AB288" s="194"/>
      <c r="AC288" s="194"/>
      <c r="AD288" s="194"/>
    </row>
    <row r="289" ht="15.75" customHeight="1">
      <c r="A289" s="194"/>
      <c r="B289" s="194"/>
      <c r="C289" s="194"/>
      <c r="D289" s="194"/>
      <c r="E289" s="194"/>
      <c r="F289" s="194"/>
      <c r="G289" s="429"/>
      <c r="H289" s="194"/>
      <c r="I289" s="194"/>
      <c r="J289" s="194"/>
      <c r="K289" s="194"/>
      <c r="L289" s="194"/>
      <c r="M289" s="194"/>
      <c r="N289" s="194"/>
      <c r="O289" s="194"/>
      <c r="P289" s="194"/>
      <c r="Q289" s="194"/>
      <c r="R289" s="194"/>
      <c r="S289" s="194"/>
      <c r="T289" s="194"/>
      <c r="U289" s="194"/>
      <c r="V289" s="194"/>
      <c r="W289" s="194"/>
      <c r="X289" s="194"/>
      <c r="Y289" s="194"/>
      <c r="Z289" s="194"/>
      <c r="AA289" s="194"/>
      <c r="AB289" s="194"/>
      <c r="AC289" s="194"/>
      <c r="AD289" s="194"/>
    </row>
    <row r="290" ht="15.75" customHeight="1">
      <c r="A290" s="194"/>
      <c r="B290" s="194"/>
      <c r="C290" s="194"/>
      <c r="D290" s="194"/>
      <c r="E290" s="194"/>
      <c r="F290" s="194"/>
      <c r="G290" s="429"/>
      <c r="H290" s="194"/>
      <c r="I290" s="194"/>
      <c r="J290" s="194"/>
      <c r="K290" s="194"/>
      <c r="L290" s="194"/>
      <c r="M290" s="194"/>
      <c r="N290" s="194"/>
      <c r="O290" s="194"/>
      <c r="P290" s="194"/>
      <c r="Q290" s="194"/>
      <c r="R290" s="194"/>
      <c r="S290" s="194"/>
      <c r="T290" s="194"/>
      <c r="U290" s="194"/>
      <c r="V290" s="194"/>
      <c r="W290" s="194"/>
      <c r="X290" s="194"/>
      <c r="Y290" s="194"/>
      <c r="Z290" s="194"/>
      <c r="AA290" s="194"/>
      <c r="AB290" s="194"/>
      <c r="AC290" s="194"/>
      <c r="AD290" s="194"/>
    </row>
    <row r="291" ht="15.75" customHeight="1">
      <c r="A291" s="194"/>
      <c r="B291" s="194"/>
      <c r="C291" s="194"/>
      <c r="D291" s="194"/>
      <c r="E291" s="194"/>
      <c r="F291" s="194"/>
      <c r="G291" s="429"/>
      <c r="H291" s="194"/>
      <c r="I291" s="194"/>
      <c r="J291" s="194"/>
      <c r="K291" s="194"/>
      <c r="L291" s="194"/>
      <c r="M291" s="194"/>
      <c r="N291" s="194"/>
      <c r="O291" s="194"/>
      <c r="P291" s="194"/>
      <c r="Q291" s="194"/>
      <c r="R291" s="194"/>
      <c r="S291" s="194"/>
      <c r="T291" s="194"/>
      <c r="U291" s="194"/>
      <c r="V291" s="194"/>
      <c r="W291" s="194"/>
      <c r="X291" s="194"/>
      <c r="Y291" s="194"/>
      <c r="Z291" s="194"/>
      <c r="AA291" s="194"/>
      <c r="AB291" s="194"/>
      <c r="AC291" s="194"/>
      <c r="AD291" s="194"/>
    </row>
    <row r="292" ht="15.75" customHeight="1">
      <c r="A292" s="194"/>
      <c r="B292" s="194"/>
      <c r="C292" s="194"/>
      <c r="D292" s="194"/>
      <c r="E292" s="194"/>
      <c r="F292" s="194"/>
      <c r="G292" s="429"/>
      <c r="H292" s="194"/>
      <c r="I292" s="194"/>
      <c r="J292" s="194"/>
      <c r="K292" s="194"/>
      <c r="L292" s="194"/>
      <c r="M292" s="194"/>
      <c r="N292" s="194"/>
      <c r="O292" s="194"/>
      <c r="P292" s="194"/>
      <c r="Q292" s="194"/>
      <c r="R292" s="194"/>
      <c r="S292" s="194"/>
      <c r="T292" s="194"/>
      <c r="U292" s="194"/>
      <c r="V292" s="194"/>
      <c r="W292" s="194"/>
      <c r="X292" s="194"/>
      <c r="Y292" s="194"/>
      <c r="Z292" s="194"/>
      <c r="AA292" s="194"/>
      <c r="AB292" s="194"/>
      <c r="AC292" s="194"/>
      <c r="AD292" s="194"/>
    </row>
    <row r="293" ht="15.75" customHeight="1">
      <c r="A293" s="194"/>
      <c r="B293" s="194"/>
      <c r="C293" s="194"/>
      <c r="D293" s="194"/>
      <c r="E293" s="194"/>
      <c r="F293" s="194"/>
      <c r="G293" s="429"/>
      <c r="H293" s="194"/>
      <c r="I293" s="194"/>
      <c r="J293" s="194"/>
      <c r="K293" s="194"/>
      <c r="L293" s="194"/>
      <c r="M293" s="194"/>
      <c r="N293" s="194"/>
      <c r="O293" s="194"/>
      <c r="P293" s="194"/>
      <c r="Q293" s="194"/>
      <c r="R293" s="194"/>
      <c r="S293" s="194"/>
      <c r="T293" s="194"/>
      <c r="U293" s="194"/>
      <c r="V293" s="194"/>
      <c r="W293" s="194"/>
      <c r="X293" s="194"/>
      <c r="Y293" s="194"/>
      <c r="Z293" s="194"/>
      <c r="AA293" s="194"/>
      <c r="AB293" s="194"/>
      <c r="AC293" s="194"/>
      <c r="AD293" s="194"/>
    </row>
    <row r="294" ht="15.75" customHeight="1">
      <c r="A294" s="194"/>
      <c r="B294" s="194"/>
      <c r="C294" s="194"/>
      <c r="D294" s="194"/>
      <c r="E294" s="194"/>
      <c r="F294" s="194"/>
      <c r="G294" s="429"/>
      <c r="H294" s="194"/>
      <c r="I294" s="194"/>
      <c r="J294" s="194"/>
      <c r="K294" s="194"/>
      <c r="L294" s="194"/>
      <c r="M294" s="194"/>
      <c r="N294" s="194"/>
      <c r="O294" s="194"/>
      <c r="P294" s="194"/>
      <c r="Q294" s="194"/>
      <c r="R294" s="194"/>
      <c r="S294" s="194"/>
      <c r="T294" s="194"/>
      <c r="U294" s="194"/>
      <c r="V294" s="194"/>
      <c r="W294" s="194"/>
      <c r="X294" s="194"/>
      <c r="Y294" s="194"/>
      <c r="Z294" s="194"/>
      <c r="AA294" s="194"/>
      <c r="AB294" s="194"/>
      <c r="AC294" s="194"/>
      <c r="AD294" s="194"/>
    </row>
    <row r="295" ht="15.75" customHeight="1">
      <c r="A295" s="194"/>
      <c r="B295" s="194"/>
      <c r="C295" s="194"/>
      <c r="D295" s="194"/>
      <c r="E295" s="194"/>
      <c r="F295" s="194"/>
      <c r="G295" s="429"/>
      <c r="H295" s="194"/>
      <c r="I295" s="194"/>
      <c r="J295" s="194"/>
      <c r="K295" s="194"/>
      <c r="L295" s="194"/>
      <c r="M295" s="194"/>
      <c r="N295" s="194"/>
      <c r="O295" s="194"/>
      <c r="P295" s="194"/>
      <c r="Q295" s="194"/>
      <c r="R295" s="194"/>
      <c r="S295" s="194"/>
      <c r="T295" s="194"/>
      <c r="U295" s="194"/>
      <c r="V295" s="194"/>
      <c r="W295" s="194"/>
      <c r="X295" s="194"/>
      <c r="Y295" s="194"/>
      <c r="Z295" s="194"/>
      <c r="AA295" s="194"/>
      <c r="AB295" s="194"/>
      <c r="AC295" s="194"/>
      <c r="AD295" s="194"/>
    </row>
    <row r="296" ht="15.75" customHeight="1">
      <c r="G296" s="193"/>
    </row>
    <row r="297" ht="15.75" customHeight="1">
      <c r="G297" s="193"/>
    </row>
    <row r="298" ht="15.75" customHeight="1">
      <c r="G298" s="193"/>
    </row>
    <row r="299" ht="15.75" customHeight="1">
      <c r="G299" s="193"/>
    </row>
    <row r="300" ht="15.75" customHeight="1">
      <c r="G300" s="193"/>
    </row>
    <row r="301" ht="15.75" customHeight="1">
      <c r="G301" s="193"/>
    </row>
    <row r="302" ht="15.75" customHeight="1">
      <c r="G302" s="193"/>
    </row>
    <row r="303" ht="15.75" customHeight="1">
      <c r="G303" s="193"/>
    </row>
    <row r="304" ht="15.75" customHeight="1">
      <c r="G304" s="193"/>
    </row>
    <row r="305" ht="15.75" customHeight="1">
      <c r="G305" s="193"/>
    </row>
    <row r="306" ht="15.75" customHeight="1">
      <c r="G306" s="193"/>
    </row>
    <row r="307" ht="15.75" customHeight="1">
      <c r="G307" s="193"/>
    </row>
    <row r="308" ht="15.75" customHeight="1">
      <c r="G308" s="193"/>
    </row>
    <row r="309" ht="15.75" customHeight="1">
      <c r="G309" s="193"/>
    </row>
    <row r="310" ht="15.75" customHeight="1">
      <c r="G310" s="193"/>
    </row>
    <row r="311" ht="15.75" customHeight="1">
      <c r="G311" s="193"/>
    </row>
    <row r="312" ht="15.75" customHeight="1">
      <c r="G312" s="193"/>
    </row>
    <row r="313" ht="15.75" customHeight="1">
      <c r="G313" s="193"/>
    </row>
    <row r="314" ht="15.75" customHeight="1">
      <c r="G314" s="193"/>
    </row>
    <row r="315" ht="15.75" customHeight="1">
      <c r="G315" s="193"/>
    </row>
    <row r="316" ht="15.75" customHeight="1">
      <c r="G316" s="193"/>
    </row>
    <row r="317" ht="15.75" customHeight="1">
      <c r="G317" s="193"/>
    </row>
    <row r="318" ht="15.75" customHeight="1">
      <c r="G318" s="193"/>
    </row>
    <row r="319" ht="15.75" customHeight="1">
      <c r="G319" s="193"/>
    </row>
    <row r="320" ht="15.75" customHeight="1">
      <c r="G320" s="193"/>
    </row>
    <row r="321" ht="15.75" customHeight="1">
      <c r="G321" s="193"/>
    </row>
    <row r="322" ht="15.75" customHeight="1">
      <c r="G322" s="193"/>
    </row>
    <row r="323" ht="15.75" customHeight="1">
      <c r="G323" s="193"/>
    </row>
    <row r="324" ht="15.75" customHeight="1">
      <c r="G324" s="193"/>
    </row>
    <row r="325" ht="15.75" customHeight="1">
      <c r="G325" s="193"/>
    </row>
    <row r="326" ht="15.75" customHeight="1">
      <c r="G326" s="193"/>
    </row>
    <row r="327" ht="15.75" customHeight="1">
      <c r="G327" s="193"/>
    </row>
    <row r="328" ht="15.75" customHeight="1">
      <c r="G328" s="193"/>
    </row>
    <row r="329" ht="15.75" customHeight="1">
      <c r="G329" s="193"/>
    </row>
    <row r="330" ht="15.75" customHeight="1">
      <c r="G330" s="193"/>
    </row>
    <row r="331" ht="15.75" customHeight="1">
      <c r="G331" s="193"/>
    </row>
    <row r="332" ht="15.75" customHeight="1">
      <c r="G332" s="193"/>
    </row>
    <row r="333" ht="15.75" customHeight="1">
      <c r="G333" s="193"/>
    </row>
    <row r="334" ht="15.75" customHeight="1">
      <c r="G334" s="193"/>
    </row>
    <row r="335" ht="15.75" customHeight="1">
      <c r="G335" s="193"/>
    </row>
    <row r="336" ht="15.75" customHeight="1">
      <c r="G336" s="193"/>
    </row>
    <row r="337" ht="15.75" customHeight="1">
      <c r="G337" s="193"/>
    </row>
    <row r="338" ht="15.75" customHeight="1">
      <c r="G338" s="193"/>
    </row>
    <row r="339" ht="15.75" customHeight="1">
      <c r="G339" s="193"/>
    </row>
    <row r="340" ht="15.75" customHeight="1">
      <c r="G340" s="193"/>
    </row>
    <row r="341" ht="15.75" customHeight="1">
      <c r="G341" s="193"/>
    </row>
    <row r="342" ht="15.75" customHeight="1">
      <c r="G342" s="193"/>
    </row>
    <row r="343" ht="15.75" customHeight="1">
      <c r="G343" s="193"/>
    </row>
    <row r="344" ht="15.75" customHeight="1">
      <c r="G344" s="193"/>
    </row>
    <row r="345" ht="15.75" customHeight="1">
      <c r="G345" s="193"/>
    </row>
    <row r="346" ht="15.75" customHeight="1">
      <c r="G346" s="193"/>
    </row>
    <row r="347" ht="15.75" customHeight="1">
      <c r="G347" s="193"/>
    </row>
    <row r="348" ht="15.75" customHeight="1">
      <c r="G348" s="193"/>
    </row>
    <row r="349" ht="15.75" customHeight="1">
      <c r="G349" s="193"/>
    </row>
    <row r="350" ht="15.75" customHeight="1">
      <c r="G350" s="193"/>
    </row>
    <row r="351" ht="15.75" customHeight="1">
      <c r="G351" s="193"/>
    </row>
    <row r="352" ht="15.75" customHeight="1">
      <c r="G352" s="193"/>
    </row>
    <row r="353" ht="15.75" customHeight="1">
      <c r="G353" s="193"/>
    </row>
    <row r="354" ht="15.75" customHeight="1">
      <c r="G354" s="193"/>
    </row>
    <row r="355" ht="15.75" customHeight="1">
      <c r="G355" s="193"/>
    </row>
    <row r="356" ht="15.75" customHeight="1">
      <c r="G356" s="193"/>
    </row>
    <row r="357" ht="15.75" customHeight="1">
      <c r="G357" s="193"/>
    </row>
    <row r="358" ht="15.75" customHeight="1">
      <c r="G358" s="193"/>
    </row>
    <row r="359" ht="15.75" customHeight="1">
      <c r="G359" s="193"/>
    </row>
    <row r="360" ht="15.75" customHeight="1">
      <c r="G360" s="193"/>
    </row>
    <row r="361" ht="15.75" customHeight="1">
      <c r="G361" s="193"/>
    </row>
    <row r="362" ht="15.75" customHeight="1">
      <c r="G362" s="193"/>
    </row>
    <row r="363" ht="15.75" customHeight="1">
      <c r="G363" s="193"/>
    </row>
    <row r="364" ht="15.75" customHeight="1">
      <c r="G364" s="193"/>
    </row>
    <row r="365" ht="15.75" customHeight="1">
      <c r="G365" s="193"/>
    </row>
    <row r="366" ht="15.75" customHeight="1">
      <c r="G366" s="193"/>
    </row>
    <row r="367" ht="15.75" customHeight="1">
      <c r="G367" s="193"/>
    </row>
    <row r="368" ht="15.75" customHeight="1">
      <c r="G368" s="193"/>
    </row>
    <row r="369" ht="15.75" customHeight="1">
      <c r="G369" s="193"/>
    </row>
    <row r="370" ht="15.75" customHeight="1">
      <c r="G370" s="193"/>
    </row>
    <row r="371" ht="15.75" customHeight="1">
      <c r="G371" s="193"/>
    </row>
    <row r="372" ht="15.75" customHeight="1">
      <c r="G372" s="193"/>
    </row>
    <row r="373" ht="15.75" customHeight="1">
      <c r="G373" s="193"/>
    </row>
    <row r="374" ht="15.75" customHeight="1">
      <c r="G374" s="193"/>
    </row>
    <row r="375" ht="15.75" customHeight="1">
      <c r="G375" s="193"/>
    </row>
    <row r="376" ht="15.75" customHeight="1">
      <c r="G376" s="193"/>
    </row>
    <row r="377" ht="15.75" customHeight="1">
      <c r="G377" s="193"/>
    </row>
    <row r="378" ht="15.75" customHeight="1">
      <c r="G378" s="193"/>
    </row>
    <row r="379" ht="15.75" customHeight="1">
      <c r="G379" s="193"/>
    </row>
    <row r="380" ht="15.75" customHeight="1">
      <c r="G380" s="193"/>
    </row>
    <row r="381" ht="15.75" customHeight="1">
      <c r="G381" s="193"/>
    </row>
    <row r="382" ht="15.75" customHeight="1">
      <c r="G382" s="193"/>
    </row>
    <row r="383" ht="15.75" customHeight="1">
      <c r="G383" s="193"/>
    </row>
    <row r="384" ht="15.75" customHeight="1">
      <c r="G384" s="193"/>
    </row>
    <row r="385" ht="15.75" customHeight="1">
      <c r="G385" s="193"/>
    </row>
    <row r="386" ht="15.75" customHeight="1">
      <c r="G386" s="193"/>
    </row>
    <row r="387" ht="15.75" customHeight="1">
      <c r="G387" s="193"/>
    </row>
    <row r="388" ht="15.75" customHeight="1">
      <c r="G388" s="193"/>
    </row>
    <row r="389" ht="15.75" customHeight="1">
      <c r="G389" s="193"/>
    </row>
    <row r="390" ht="15.75" customHeight="1">
      <c r="G390" s="193"/>
    </row>
    <row r="391" ht="15.75" customHeight="1">
      <c r="G391" s="193"/>
    </row>
    <row r="392" ht="15.75" customHeight="1">
      <c r="G392" s="193"/>
    </row>
    <row r="393" ht="15.75" customHeight="1">
      <c r="G393" s="193"/>
    </row>
    <row r="394" ht="15.75" customHeight="1">
      <c r="G394" s="193"/>
    </row>
    <row r="395" ht="15.75" customHeight="1">
      <c r="G395" s="193"/>
    </row>
    <row r="396" ht="15.75" customHeight="1">
      <c r="G396" s="193"/>
    </row>
    <row r="397" ht="15.75" customHeight="1">
      <c r="G397" s="193"/>
    </row>
    <row r="398" ht="15.75" customHeight="1">
      <c r="G398" s="193"/>
    </row>
    <row r="399" ht="15.75" customHeight="1">
      <c r="G399" s="193"/>
    </row>
    <row r="400" ht="15.75" customHeight="1">
      <c r="G400" s="193"/>
    </row>
    <row r="401" ht="15.75" customHeight="1">
      <c r="G401" s="193"/>
    </row>
    <row r="402" ht="15.75" customHeight="1">
      <c r="G402" s="193"/>
    </row>
    <row r="403" ht="15.75" customHeight="1">
      <c r="G403" s="193"/>
    </row>
    <row r="404" ht="15.75" customHeight="1">
      <c r="G404" s="193"/>
    </row>
    <row r="405" ht="15.75" customHeight="1">
      <c r="G405" s="193"/>
    </row>
    <row r="406" ht="15.75" customHeight="1">
      <c r="G406" s="193"/>
    </row>
    <row r="407" ht="15.75" customHeight="1">
      <c r="G407" s="193"/>
    </row>
    <row r="408" ht="15.75" customHeight="1">
      <c r="G408" s="193"/>
    </row>
    <row r="409" ht="15.75" customHeight="1">
      <c r="G409" s="193"/>
    </row>
    <row r="410" ht="15.75" customHeight="1">
      <c r="G410" s="193"/>
    </row>
    <row r="411" ht="15.75" customHeight="1">
      <c r="G411" s="193"/>
    </row>
    <row r="412" ht="15.75" customHeight="1">
      <c r="G412" s="193"/>
    </row>
    <row r="413" ht="15.75" customHeight="1">
      <c r="G413" s="193"/>
    </row>
    <row r="414" ht="15.75" customHeight="1">
      <c r="G414" s="193"/>
    </row>
    <row r="415" ht="15.75" customHeight="1">
      <c r="G415" s="193"/>
    </row>
    <row r="416" ht="15.75" customHeight="1">
      <c r="G416" s="193"/>
    </row>
    <row r="417" ht="15.75" customHeight="1">
      <c r="G417" s="193"/>
    </row>
    <row r="418" ht="15.75" customHeight="1">
      <c r="G418" s="193"/>
    </row>
    <row r="419" ht="15.75" customHeight="1">
      <c r="G419" s="193"/>
    </row>
    <row r="420" ht="15.75" customHeight="1">
      <c r="G420" s="193"/>
    </row>
    <row r="421" ht="15.75" customHeight="1">
      <c r="G421" s="193"/>
    </row>
    <row r="422" ht="15.75" customHeight="1">
      <c r="G422" s="193"/>
    </row>
    <row r="423" ht="15.75" customHeight="1">
      <c r="G423" s="193"/>
    </row>
    <row r="424" ht="15.75" customHeight="1">
      <c r="G424" s="193"/>
    </row>
    <row r="425" ht="15.75" customHeight="1">
      <c r="G425" s="193"/>
    </row>
    <row r="426" ht="15.75" customHeight="1">
      <c r="G426" s="193"/>
    </row>
    <row r="427" ht="15.75" customHeight="1">
      <c r="G427" s="193"/>
    </row>
    <row r="428" ht="15.75" customHeight="1">
      <c r="G428" s="193"/>
    </row>
    <row r="429" ht="15.75" customHeight="1">
      <c r="G429" s="193"/>
    </row>
    <row r="430" ht="15.75" customHeight="1">
      <c r="G430" s="193"/>
    </row>
    <row r="431" ht="15.75" customHeight="1">
      <c r="G431" s="193"/>
    </row>
    <row r="432" ht="15.75" customHeight="1">
      <c r="G432" s="193"/>
    </row>
    <row r="433" ht="15.75" customHeight="1">
      <c r="G433" s="193"/>
    </row>
    <row r="434" ht="15.75" customHeight="1">
      <c r="G434" s="193"/>
    </row>
    <row r="435" ht="15.75" customHeight="1">
      <c r="G435" s="193"/>
    </row>
    <row r="436" ht="15.75" customHeight="1">
      <c r="G436" s="193"/>
    </row>
    <row r="437" ht="15.75" customHeight="1">
      <c r="G437" s="193"/>
    </row>
    <row r="438" ht="15.75" customHeight="1">
      <c r="G438" s="193"/>
    </row>
    <row r="439" ht="15.75" customHeight="1">
      <c r="G439" s="193"/>
    </row>
    <row r="440" ht="15.75" customHeight="1">
      <c r="G440" s="193"/>
    </row>
    <row r="441" ht="15.75" customHeight="1">
      <c r="G441" s="193"/>
    </row>
    <row r="442" ht="15.75" customHeight="1">
      <c r="G442" s="193"/>
    </row>
    <row r="443" ht="15.75" customHeight="1">
      <c r="G443" s="193"/>
    </row>
    <row r="444" ht="15.75" customHeight="1">
      <c r="G444" s="193"/>
    </row>
    <row r="445" ht="15.75" customHeight="1">
      <c r="G445" s="193"/>
    </row>
    <row r="446" ht="15.75" customHeight="1">
      <c r="G446" s="193"/>
    </row>
    <row r="447" ht="15.75" customHeight="1">
      <c r="G447" s="193"/>
    </row>
    <row r="448" ht="15.75" customHeight="1">
      <c r="G448" s="193"/>
    </row>
    <row r="449" ht="15.75" customHeight="1">
      <c r="G449" s="193"/>
    </row>
    <row r="450" ht="15.75" customHeight="1">
      <c r="G450" s="193"/>
    </row>
    <row r="451" ht="15.75" customHeight="1">
      <c r="G451" s="193"/>
    </row>
    <row r="452" ht="15.75" customHeight="1">
      <c r="G452" s="193"/>
    </row>
    <row r="453" ht="15.75" customHeight="1">
      <c r="G453" s="193"/>
    </row>
    <row r="454" ht="15.75" customHeight="1">
      <c r="G454" s="193"/>
    </row>
    <row r="455" ht="15.75" customHeight="1">
      <c r="G455" s="193"/>
    </row>
    <row r="456" ht="15.75" customHeight="1">
      <c r="G456" s="193"/>
    </row>
    <row r="457" ht="15.75" customHeight="1">
      <c r="G457" s="193"/>
    </row>
    <row r="458" ht="15.75" customHeight="1">
      <c r="G458" s="193"/>
    </row>
    <row r="459" ht="15.75" customHeight="1">
      <c r="G459" s="193"/>
    </row>
    <row r="460" ht="15.75" customHeight="1">
      <c r="G460" s="193"/>
    </row>
    <row r="461" ht="15.75" customHeight="1">
      <c r="G461" s="193"/>
    </row>
    <row r="462" ht="15.75" customHeight="1">
      <c r="G462" s="193"/>
    </row>
    <row r="463" ht="15.75" customHeight="1">
      <c r="G463" s="193"/>
    </row>
    <row r="464" ht="15.75" customHeight="1">
      <c r="G464" s="193"/>
    </row>
    <row r="465" ht="15.75" customHeight="1">
      <c r="G465" s="193"/>
    </row>
    <row r="466" ht="15.75" customHeight="1">
      <c r="G466" s="193"/>
    </row>
    <row r="467" ht="15.75" customHeight="1">
      <c r="G467" s="193"/>
    </row>
    <row r="468" ht="15.75" customHeight="1">
      <c r="G468" s="193"/>
    </row>
    <row r="469" ht="15.75" customHeight="1">
      <c r="G469" s="193"/>
    </row>
    <row r="470" ht="15.75" customHeight="1">
      <c r="G470" s="193"/>
    </row>
    <row r="471" ht="15.75" customHeight="1">
      <c r="G471" s="193"/>
    </row>
    <row r="472" ht="15.75" customHeight="1">
      <c r="G472" s="193"/>
    </row>
    <row r="473" ht="15.75" customHeight="1">
      <c r="G473" s="193"/>
    </row>
    <row r="474" ht="15.75" customHeight="1">
      <c r="G474" s="193"/>
    </row>
    <row r="475" ht="15.75" customHeight="1">
      <c r="G475" s="193"/>
    </row>
    <row r="476" ht="15.75" customHeight="1">
      <c r="G476" s="193"/>
    </row>
    <row r="477" ht="15.75" customHeight="1">
      <c r="G477" s="193"/>
    </row>
    <row r="478" ht="15.75" customHeight="1">
      <c r="G478" s="193"/>
    </row>
    <row r="479" ht="15.75" customHeight="1">
      <c r="G479" s="193"/>
    </row>
    <row r="480" ht="15.75" customHeight="1">
      <c r="G480" s="193"/>
    </row>
    <row r="481" ht="15.75" customHeight="1">
      <c r="G481" s="193"/>
    </row>
    <row r="482" ht="15.75" customHeight="1">
      <c r="G482" s="193"/>
    </row>
    <row r="483" ht="15.75" customHeight="1">
      <c r="G483" s="193"/>
    </row>
    <row r="484" ht="15.75" customHeight="1">
      <c r="G484" s="193"/>
    </row>
    <row r="485" ht="15.75" customHeight="1">
      <c r="G485" s="193"/>
    </row>
    <row r="486" ht="15.75" customHeight="1">
      <c r="G486" s="193"/>
    </row>
    <row r="487" ht="15.75" customHeight="1">
      <c r="G487" s="193"/>
    </row>
    <row r="488" ht="15.75" customHeight="1">
      <c r="G488" s="193"/>
    </row>
    <row r="489" ht="15.75" customHeight="1">
      <c r="G489" s="193"/>
    </row>
    <row r="490" ht="15.75" customHeight="1">
      <c r="G490" s="193"/>
    </row>
    <row r="491" ht="15.75" customHeight="1">
      <c r="G491" s="193"/>
    </row>
    <row r="492" ht="15.75" customHeight="1">
      <c r="G492" s="193"/>
    </row>
    <row r="493" ht="15.75" customHeight="1">
      <c r="G493" s="193"/>
    </row>
    <row r="494" ht="15.75" customHeight="1">
      <c r="G494" s="193"/>
    </row>
    <row r="495" ht="15.75" customHeight="1">
      <c r="G495" s="193"/>
    </row>
    <row r="496" ht="15.75" customHeight="1">
      <c r="G496" s="193"/>
    </row>
    <row r="497" ht="15.75" customHeight="1">
      <c r="G497" s="193"/>
    </row>
    <row r="498" ht="15.75" customHeight="1">
      <c r="G498" s="193"/>
    </row>
    <row r="499" ht="15.75" customHeight="1">
      <c r="G499" s="193"/>
    </row>
    <row r="500" ht="15.75" customHeight="1">
      <c r="G500" s="193"/>
    </row>
    <row r="501" ht="15.75" customHeight="1">
      <c r="G501" s="193"/>
    </row>
    <row r="502" ht="15.75" customHeight="1">
      <c r="G502" s="193"/>
    </row>
    <row r="503" ht="15.75" customHeight="1">
      <c r="G503" s="193"/>
    </row>
    <row r="504" ht="15.75" customHeight="1">
      <c r="G504" s="193"/>
    </row>
    <row r="505" ht="15.75" customHeight="1">
      <c r="G505" s="193"/>
    </row>
    <row r="506" ht="15.75" customHeight="1">
      <c r="G506" s="193"/>
    </row>
    <row r="507" ht="15.75" customHeight="1">
      <c r="G507" s="193"/>
    </row>
    <row r="508" ht="15.75" customHeight="1">
      <c r="G508" s="193"/>
    </row>
    <row r="509" ht="15.75" customHeight="1">
      <c r="G509" s="193"/>
    </row>
    <row r="510" ht="15.75" customHeight="1">
      <c r="G510" s="193"/>
    </row>
    <row r="511" ht="15.75" customHeight="1">
      <c r="G511" s="193"/>
    </row>
    <row r="512" ht="15.75" customHeight="1">
      <c r="G512" s="193"/>
    </row>
    <row r="513" ht="15.75" customHeight="1">
      <c r="G513" s="193"/>
    </row>
    <row r="514" ht="15.75" customHeight="1">
      <c r="G514" s="193"/>
    </row>
    <row r="515" ht="15.75" customHeight="1">
      <c r="G515" s="193"/>
    </row>
    <row r="516" ht="15.75" customHeight="1">
      <c r="G516" s="193"/>
    </row>
    <row r="517" ht="15.75" customHeight="1">
      <c r="G517" s="193"/>
    </row>
    <row r="518" ht="15.75" customHeight="1">
      <c r="G518" s="193"/>
    </row>
    <row r="519" ht="15.75" customHeight="1">
      <c r="G519" s="193"/>
    </row>
    <row r="520" ht="15.75" customHeight="1">
      <c r="G520" s="193"/>
    </row>
    <row r="521" ht="15.75" customHeight="1">
      <c r="G521" s="193"/>
    </row>
    <row r="522" ht="15.75" customHeight="1">
      <c r="G522" s="193"/>
    </row>
    <row r="523" ht="15.75" customHeight="1">
      <c r="G523" s="193"/>
    </row>
    <row r="524" ht="15.75" customHeight="1">
      <c r="G524" s="193"/>
    </row>
    <row r="525" ht="15.75" customHeight="1">
      <c r="G525" s="193"/>
    </row>
    <row r="526" ht="15.75" customHeight="1">
      <c r="G526" s="193"/>
    </row>
    <row r="527" ht="15.75" customHeight="1">
      <c r="G527" s="193"/>
    </row>
    <row r="528" ht="15.75" customHeight="1">
      <c r="G528" s="193"/>
    </row>
    <row r="529" ht="15.75" customHeight="1">
      <c r="G529" s="193"/>
    </row>
    <row r="530" ht="15.75" customHeight="1">
      <c r="G530" s="193"/>
    </row>
    <row r="531" ht="15.75" customHeight="1">
      <c r="G531" s="193"/>
    </row>
    <row r="532" ht="15.75" customHeight="1">
      <c r="G532" s="193"/>
    </row>
    <row r="533" ht="15.75" customHeight="1">
      <c r="G533" s="193"/>
    </row>
    <row r="534" ht="15.75" customHeight="1">
      <c r="G534" s="193"/>
    </row>
    <row r="535" ht="15.75" customHeight="1">
      <c r="G535" s="193"/>
    </row>
    <row r="536" ht="15.75" customHeight="1">
      <c r="G536" s="193"/>
    </row>
    <row r="537" ht="15.75" customHeight="1">
      <c r="G537" s="193"/>
    </row>
    <row r="538" ht="15.75" customHeight="1">
      <c r="G538" s="193"/>
    </row>
    <row r="539" ht="15.75" customHeight="1">
      <c r="G539" s="193"/>
    </row>
    <row r="540" ht="15.75" customHeight="1">
      <c r="G540" s="193"/>
    </row>
    <row r="541" ht="15.75" customHeight="1">
      <c r="G541" s="193"/>
    </row>
    <row r="542" ht="15.75" customHeight="1">
      <c r="G542" s="193"/>
    </row>
    <row r="543" ht="15.75" customHeight="1">
      <c r="G543" s="193"/>
    </row>
    <row r="544" ht="15.75" customHeight="1">
      <c r="G544" s="193"/>
    </row>
    <row r="545" ht="15.75" customHeight="1">
      <c r="G545" s="193"/>
    </row>
    <row r="546" ht="15.75" customHeight="1">
      <c r="G546" s="193"/>
    </row>
    <row r="547" ht="15.75" customHeight="1">
      <c r="G547" s="193"/>
    </row>
    <row r="548" ht="15.75" customHeight="1">
      <c r="G548" s="193"/>
    </row>
    <row r="549" ht="15.75" customHeight="1">
      <c r="G549" s="193"/>
    </row>
    <row r="550" ht="15.75" customHeight="1">
      <c r="G550" s="193"/>
    </row>
    <row r="551" ht="15.75" customHeight="1">
      <c r="G551" s="193"/>
    </row>
    <row r="552" ht="15.75" customHeight="1">
      <c r="G552" s="193"/>
    </row>
    <row r="553" ht="15.75" customHeight="1">
      <c r="G553" s="193"/>
    </row>
    <row r="554" ht="15.75" customHeight="1">
      <c r="G554" s="193"/>
    </row>
    <row r="555" ht="15.75" customHeight="1">
      <c r="G555" s="193"/>
    </row>
    <row r="556" ht="15.75" customHeight="1">
      <c r="G556" s="193"/>
    </row>
    <row r="557" ht="15.75" customHeight="1">
      <c r="G557" s="193"/>
    </row>
    <row r="558" ht="15.75" customHeight="1">
      <c r="G558" s="193"/>
    </row>
    <row r="559" ht="15.75" customHeight="1">
      <c r="G559" s="193"/>
    </row>
    <row r="560" ht="15.75" customHeight="1">
      <c r="G560" s="193"/>
    </row>
    <row r="561" ht="15.75" customHeight="1">
      <c r="G561" s="193"/>
    </row>
    <row r="562" ht="15.75" customHeight="1">
      <c r="G562" s="193"/>
    </row>
    <row r="563" ht="15.75" customHeight="1">
      <c r="G563" s="193"/>
    </row>
    <row r="564" ht="15.75" customHeight="1">
      <c r="G564" s="193"/>
    </row>
    <row r="565" ht="15.75" customHeight="1">
      <c r="G565" s="193"/>
    </row>
    <row r="566" ht="15.75" customHeight="1">
      <c r="G566" s="193"/>
    </row>
    <row r="567" ht="15.75" customHeight="1">
      <c r="G567" s="193"/>
    </row>
    <row r="568" ht="15.75" customHeight="1">
      <c r="G568" s="193"/>
    </row>
    <row r="569" ht="15.75" customHeight="1">
      <c r="G569" s="193"/>
    </row>
    <row r="570" ht="15.75" customHeight="1">
      <c r="G570" s="193"/>
    </row>
    <row r="571" ht="15.75" customHeight="1">
      <c r="G571" s="193"/>
    </row>
    <row r="572" ht="15.75" customHeight="1">
      <c r="G572" s="193"/>
    </row>
    <row r="573" ht="15.75" customHeight="1">
      <c r="G573" s="193"/>
    </row>
    <row r="574" ht="15.75" customHeight="1">
      <c r="G574" s="193"/>
    </row>
    <row r="575" ht="15.75" customHeight="1">
      <c r="G575" s="193"/>
    </row>
    <row r="576" ht="15.75" customHeight="1">
      <c r="G576" s="193"/>
    </row>
    <row r="577" ht="15.75" customHeight="1">
      <c r="G577" s="193"/>
    </row>
    <row r="578" ht="15.75" customHeight="1">
      <c r="G578" s="193"/>
    </row>
    <row r="579" ht="15.75" customHeight="1">
      <c r="G579" s="193"/>
    </row>
    <row r="580" ht="15.75" customHeight="1">
      <c r="G580" s="193"/>
    </row>
    <row r="581" ht="15.75" customHeight="1">
      <c r="G581" s="193"/>
    </row>
    <row r="582" ht="15.75" customHeight="1">
      <c r="G582" s="193"/>
    </row>
    <row r="583" ht="15.75" customHeight="1">
      <c r="G583" s="193"/>
    </row>
    <row r="584" ht="15.75" customHeight="1">
      <c r="G584" s="193"/>
    </row>
    <row r="585" ht="15.75" customHeight="1">
      <c r="G585" s="193"/>
    </row>
    <row r="586" ht="15.75" customHeight="1">
      <c r="G586" s="193"/>
    </row>
    <row r="587" ht="15.75" customHeight="1">
      <c r="G587" s="193"/>
    </row>
    <row r="588" ht="15.75" customHeight="1">
      <c r="G588" s="193"/>
    </row>
    <row r="589" ht="15.75" customHeight="1">
      <c r="G589" s="193"/>
    </row>
    <row r="590" ht="15.75" customHeight="1">
      <c r="G590" s="193"/>
    </row>
    <row r="591" ht="15.75" customHeight="1">
      <c r="G591" s="193"/>
    </row>
    <row r="592" ht="15.75" customHeight="1">
      <c r="G592" s="193"/>
    </row>
    <row r="593" ht="15.75" customHeight="1">
      <c r="G593" s="193"/>
    </row>
    <row r="594" ht="15.75" customHeight="1">
      <c r="G594" s="193"/>
    </row>
    <row r="595" ht="15.75" customHeight="1">
      <c r="G595" s="193"/>
    </row>
    <row r="596" ht="15.75" customHeight="1">
      <c r="G596" s="193"/>
    </row>
    <row r="597" ht="15.75" customHeight="1">
      <c r="G597" s="193"/>
    </row>
    <row r="598" ht="15.75" customHeight="1">
      <c r="G598" s="193"/>
    </row>
    <row r="599" ht="15.75" customHeight="1">
      <c r="G599" s="193"/>
    </row>
    <row r="600" ht="15.75" customHeight="1">
      <c r="G600" s="193"/>
    </row>
    <row r="601" ht="15.75" customHeight="1">
      <c r="G601" s="193"/>
    </row>
    <row r="602" ht="15.75" customHeight="1">
      <c r="G602" s="193"/>
    </row>
    <row r="603" ht="15.75" customHeight="1">
      <c r="G603" s="193"/>
    </row>
    <row r="604" ht="15.75" customHeight="1">
      <c r="G604" s="193"/>
    </row>
    <row r="605" ht="15.75" customHeight="1">
      <c r="G605" s="193"/>
    </row>
    <row r="606" ht="15.75" customHeight="1">
      <c r="G606" s="193"/>
    </row>
    <row r="607" ht="15.75" customHeight="1">
      <c r="G607" s="193"/>
    </row>
    <row r="608" ht="15.75" customHeight="1">
      <c r="G608" s="193"/>
    </row>
    <row r="609" ht="15.75" customHeight="1">
      <c r="G609" s="193"/>
    </row>
    <row r="610" ht="15.75" customHeight="1">
      <c r="G610" s="193"/>
    </row>
    <row r="611" ht="15.75" customHeight="1">
      <c r="G611" s="193"/>
    </row>
    <row r="612" ht="15.75" customHeight="1">
      <c r="G612" s="193"/>
    </row>
    <row r="613" ht="15.75" customHeight="1">
      <c r="G613" s="193"/>
    </row>
    <row r="614" ht="15.75" customHeight="1">
      <c r="G614" s="193"/>
    </row>
    <row r="615" ht="15.75" customHeight="1">
      <c r="G615" s="193"/>
    </row>
    <row r="616" ht="15.75" customHeight="1">
      <c r="G616" s="193"/>
    </row>
    <row r="617" ht="15.75" customHeight="1">
      <c r="G617" s="193"/>
    </row>
    <row r="618" ht="15.75" customHeight="1">
      <c r="G618" s="193"/>
    </row>
    <row r="619" ht="15.75" customHeight="1">
      <c r="G619" s="193"/>
    </row>
    <row r="620" ht="15.75" customHeight="1">
      <c r="G620" s="193"/>
    </row>
    <row r="621" ht="15.75" customHeight="1">
      <c r="G621" s="193"/>
    </row>
    <row r="622" ht="15.75" customHeight="1">
      <c r="G622" s="193"/>
    </row>
    <row r="623" ht="15.75" customHeight="1">
      <c r="G623" s="193"/>
    </row>
    <row r="624" ht="15.75" customHeight="1">
      <c r="G624" s="193"/>
    </row>
    <row r="625" ht="15.75" customHeight="1">
      <c r="G625" s="193"/>
    </row>
    <row r="626" ht="15.75" customHeight="1">
      <c r="G626" s="193"/>
    </row>
    <row r="627" ht="15.75" customHeight="1">
      <c r="G627" s="193"/>
    </row>
    <row r="628" ht="15.75" customHeight="1">
      <c r="G628" s="193"/>
    </row>
    <row r="629" ht="15.75" customHeight="1">
      <c r="G629" s="193"/>
    </row>
    <row r="630" ht="15.75" customHeight="1">
      <c r="G630" s="193"/>
    </row>
    <row r="631" ht="15.75" customHeight="1">
      <c r="G631" s="193"/>
    </row>
    <row r="632" ht="15.75" customHeight="1">
      <c r="G632" s="193"/>
    </row>
    <row r="633" ht="15.75" customHeight="1">
      <c r="G633" s="193"/>
    </row>
    <row r="634" ht="15.75" customHeight="1">
      <c r="G634" s="193"/>
    </row>
    <row r="635" ht="15.75" customHeight="1">
      <c r="G635" s="193"/>
    </row>
    <row r="636" ht="15.75" customHeight="1">
      <c r="G636" s="193"/>
    </row>
    <row r="637" ht="15.75" customHeight="1">
      <c r="G637" s="193"/>
    </row>
    <row r="638" ht="15.75" customHeight="1">
      <c r="G638" s="193"/>
    </row>
    <row r="639" ht="15.75" customHeight="1">
      <c r="G639" s="193"/>
    </row>
    <row r="640" ht="15.75" customHeight="1">
      <c r="G640" s="193"/>
    </row>
    <row r="641" ht="15.75" customHeight="1">
      <c r="G641" s="193"/>
    </row>
    <row r="642" ht="15.75" customHeight="1">
      <c r="G642" s="193"/>
    </row>
    <row r="643" ht="15.75" customHeight="1">
      <c r="G643" s="193"/>
    </row>
    <row r="644" ht="15.75" customHeight="1">
      <c r="G644" s="193"/>
    </row>
    <row r="645" ht="15.75" customHeight="1">
      <c r="G645" s="193"/>
    </row>
    <row r="646" ht="15.75" customHeight="1">
      <c r="G646" s="193"/>
    </row>
    <row r="647" ht="15.75" customHeight="1">
      <c r="G647" s="193"/>
    </row>
    <row r="648" ht="15.75" customHeight="1">
      <c r="G648" s="193"/>
    </row>
    <row r="649" ht="15.75" customHeight="1">
      <c r="G649" s="193"/>
    </row>
    <row r="650" ht="15.75" customHeight="1">
      <c r="G650" s="193"/>
    </row>
    <row r="651" ht="15.75" customHeight="1">
      <c r="G651" s="193"/>
    </row>
    <row r="652" ht="15.75" customHeight="1">
      <c r="G652" s="193"/>
    </row>
    <row r="653" ht="15.75" customHeight="1">
      <c r="G653" s="193"/>
    </row>
    <row r="654" ht="15.75" customHeight="1">
      <c r="G654" s="193"/>
    </row>
    <row r="655" ht="15.75" customHeight="1">
      <c r="G655" s="193"/>
    </row>
    <row r="656" ht="15.75" customHeight="1">
      <c r="G656" s="193"/>
    </row>
    <row r="657" ht="15.75" customHeight="1">
      <c r="G657" s="193"/>
    </row>
    <row r="658" ht="15.75" customHeight="1">
      <c r="G658" s="193"/>
    </row>
    <row r="659" ht="15.75" customHeight="1">
      <c r="G659" s="193"/>
    </row>
    <row r="660" ht="15.75" customHeight="1">
      <c r="G660" s="193"/>
    </row>
    <row r="661" ht="15.75" customHeight="1">
      <c r="G661" s="193"/>
    </row>
    <row r="662" ht="15.75" customHeight="1">
      <c r="G662" s="193"/>
    </row>
    <row r="663" ht="15.75" customHeight="1">
      <c r="G663" s="193"/>
    </row>
    <row r="664" ht="15.75" customHeight="1">
      <c r="G664" s="193"/>
    </row>
    <row r="665" ht="15.75" customHeight="1">
      <c r="G665" s="193"/>
    </row>
    <row r="666" ht="15.75" customHeight="1">
      <c r="G666" s="193"/>
    </row>
    <row r="667" ht="15.75" customHeight="1">
      <c r="G667" s="193"/>
    </row>
    <row r="668" ht="15.75" customHeight="1">
      <c r="G668" s="193"/>
    </row>
    <row r="669" ht="15.75" customHeight="1">
      <c r="G669" s="193"/>
    </row>
    <row r="670" ht="15.75" customHeight="1">
      <c r="G670" s="193"/>
    </row>
    <row r="671" ht="15.75" customHeight="1">
      <c r="G671" s="193"/>
    </row>
    <row r="672" ht="15.75" customHeight="1">
      <c r="G672" s="193"/>
    </row>
    <row r="673" ht="15.75" customHeight="1">
      <c r="G673" s="193"/>
    </row>
    <row r="674" ht="15.75" customHeight="1">
      <c r="G674" s="193"/>
    </row>
    <row r="675" ht="15.75" customHeight="1">
      <c r="G675" s="193"/>
    </row>
    <row r="676" ht="15.75" customHeight="1">
      <c r="G676" s="193"/>
    </row>
    <row r="677" ht="15.75" customHeight="1">
      <c r="G677" s="193"/>
    </row>
    <row r="678" ht="15.75" customHeight="1">
      <c r="G678" s="193"/>
    </row>
    <row r="679" ht="15.75" customHeight="1">
      <c r="G679" s="193"/>
    </row>
    <row r="680" ht="15.75" customHeight="1">
      <c r="G680" s="193"/>
    </row>
    <row r="681" ht="15.75" customHeight="1">
      <c r="G681" s="193"/>
    </row>
    <row r="682" ht="15.75" customHeight="1">
      <c r="G682" s="193"/>
    </row>
    <row r="683" ht="15.75" customHeight="1">
      <c r="G683" s="193"/>
    </row>
    <row r="684" ht="15.75" customHeight="1">
      <c r="G684" s="193"/>
    </row>
    <row r="685" ht="15.75" customHeight="1">
      <c r="G685" s="193"/>
    </row>
    <row r="686" ht="15.75" customHeight="1">
      <c r="G686" s="193"/>
    </row>
    <row r="687" ht="15.75" customHeight="1">
      <c r="G687" s="193"/>
    </row>
    <row r="688" ht="15.75" customHeight="1">
      <c r="G688" s="193"/>
    </row>
    <row r="689" ht="15.75" customHeight="1">
      <c r="G689" s="193"/>
    </row>
    <row r="690" ht="15.75" customHeight="1">
      <c r="G690" s="193"/>
    </row>
    <row r="691" ht="15.75" customHeight="1">
      <c r="G691" s="193"/>
    </row>
    <row r="692" ht="15.75" customHeight="1">
      <c r="G692" s="193"/>
    </row>
    <row r="693" ht="15.75" customHeight="1">
      <c r="G693" s="193"/>
    </row>
    <row r="694" ht="15.75" customHeight="1">
      <c r="G694" s="193"/>
    </row>
    <row r="695" ht="15.75" customHeight="1">
      <c r="G695" s="193"/>
    </row>
    <row r="696" ht="15.75" customHeight="1">
      <c r="G696" s="193"/>
    </row>
    <row r="697" ht="15.75" customHeight="1">
      <c r="G697" s="193"/>
    </row>
    <row r="698" ht="15.75" customHeight="1">
      <c r="G698" s="193"/>
    </row>
    <row r="699" ht="15.75" customHeight="1">
      <c r="G699" s="193"/>
    </row>
    <row r="700" ht="15.75" customHeight="1">
      <c r="G700" s="193"/>
    </row>
    <row r="701" ht="15.75" customHeight="1">
      <c r="G701" s="193"/>
    </row>
    <row r="702" ht="15.75" customHeight="1">
      <c r="G702" s="193"/>
    </row>
    <row r="703" ht="15.75" customHeight="1">
      <c r="G703" s="193"/>
    </row>
    <row r="704" ht="15.75" customHeight="1">
      <c r="G704" s="193"/>
    </row>
    <row r="705" ht="15.75" customHeight="1">
      <c r="G705" s="193"/>
    </row>
    <row r="706" ht="15.75" customHeight="1">
      <c r="G706" s="193"/>
    </row>
    <row r="707" ht="15.75" customHeight="1">
      <c r="G707" s="193"/>
    </row>
    <row r="708" ht="15.75" customHeight="1">
      <c r="G708" s="193"/>
    </row>
    <row r="709" ht="15.75" customHeight="1">
      <c r="G709" s="193"/>
    </row>
    <row r="710" ht="15.75" customHeight="1">
      <c r="G710" s="193"/>
    </row>
    <row r="711" ht="15.75" customHeight="1">
      <c r="G711" s="193"/>
    </row>
    <row r="712" ht="15.75" customHeight="1">
      <c r="G712" s="193"/>
    </row>
    <row r="713" ht="15.75" customHeight="1">
      <c r="G713" s="193"/>
    </row>
    <row r="714" ht="15.75" customHeight="1">
      <c r="G714" s="193"/>
    </row>
    <row r="715" ht="15.75" customHeight="1">
      <c r="G715" s="193"/>
    </row>
    <row r="716" ht="15.75" customHeight="1">
      <c r="G716" s="193"/>
    </row>
    <row r="717" ht="15.75" customHeight="1">
      <c r="G717" s="193"/>
    </row>
    <row r="718" ht="15.75" customHeight="1">
      <c r="G718" s="193"/>
    </row>
    <row r="719" ht="15.75" customHeight="1">
      <c r="G719" s="193"/>
    </row>
    <row r="720" ht="15.75" customHeight="1">
      <c r="G720" s="193"/>
    </row>
    <row r="721" ht="15.75" customHeight="1">
      <c r="G721" s="193"/>
    </row>
    <row r="722" ht="15.75" customHeight="1">
      <c r="G722" s="193"/>
    </row>
    <row r="723" ht="15.75" customHeight="1">
      <c r="G723" s="193"/>
    </row>
    <row r="724" ht="15.75" customHeight="1">
      <c r="G724" s="193"/>
    </row>
    <row r="725" ht="15.75" customHeight="1">
      <c r="G725" s="193"/>
    </row>
    <row r="726" ht="15.75" customHeight="1">
      <c r="G726" s="193"/>
    </row>
    <row r="727" ht="15.75" customHeight="1">
      <c r="G727" s="193"/>
    </row>
    <row r="728" ht="15.75" customHeight="1">
      <c r="G728" s="193"/>
    </row>
    <row r="729" ht="15.75" customHeight="1">
      <c r="G729" s="193"/>
    </row>
    <row r="730" ht="15.75" customHeight="1">
      <c r="G730" s="193"/>
    </row>
    <row r="731" ht="15.75" customHeight="1">
      <c r="G731" s="193"/>
    </row>
    <row r="732" ht="15.75" customHeight="1">
      <c r="G732" s="193"/>
    </row>
    <row r="733" ht="15.75" customHeight="1">
      <c r="G733" s="193"/>
    </row>
    <row r="734" ht="15.75" customHeight="1">
      <c r="G734" s="193"/>
    </row>
    <row r="735" ht="15.75" customHeight="1">
      <c r="G735" s="193"/>
    </row>
    <row r="736" ht="15.75" customHeight="1">
      <c r="G736" s="193"/>
    </row>
    <row r="737" ht="15.75" customHeight="1">
      <c r="G737" s="193"/>
    </row>
    <row r="738" ht="15.75" customHeight="1">
      <c r="G738" s="193"/>
    </row>
    <row r="739" ht="15.75" customHeight="1">
      <c r="G739" s="193"/>
    </row>
    <row r="740" ht="15.75" customHeight="1">
      <c r="G740" s="193"/>
    </row>
    <row r="741" ht="15.75" customHeight="1">
      <c r="G741" s="193"/>
    </row>
    <row r="742" ht="15.75" customHeight="1">
      <c r="G742" s="193"/>
    </row>
    <row r="743" ht="15.75" customHeight="1">
      <c r="G743" s="193"/>
    </row>
    <row r="744" ht="15.75" customHeight="1">
      <c r="G744" s="193"/>
    </row>
    <row r="745" ht="15.75" customHeight="1">
      <c r="G745" s="193"/>
    </row>
    <row r="746" ht="15.75" customHeight="1">
      <c r="G746" s="193"/>
    </row>
    <row r="747" ht="15.75" customHeight="1">
      <c r="G747" s="193"/>
    </row>
    <row r="748" ht="15.75" customHeight="1">
      <c r="G748" s="193"/>
    </row>
    <row r="749" ht="15.75" customHeight="1">
      <c r="G749" s="193"/>
    </row>
    <row r="750" ht="15.75" customHeight="1">
      <c r="G750" s="193"/>
    </row>
    <row r="751" ht="15.75" customHeight="1">
      <c r="G751" s="193"/>
    </row>
    <row r="752" ht="15.75" customHeight="1">
      <c r="G752" s="193"/>
    </row>
    <row r="753" ht="15.75" customHeight="1">
      <c r="G753" s="193"/>
    </row>
    <row r="754" ht="15.75" customHeight="1">
      <c r="G754" s="193"/>
    </row>
    <row r="755" ht="15.75" customHeight="1">
      <c r="G755" s="193"/>
    </row>
    <row r="756" ht="15.75" customHeight="1">
      <c r="G756" s="193"/>
    </row>
    <row r="757" ht="15.75" customHeight="1">
      <c r="G757" s="193"/>
    </row>
    <row r="758" ht="15.75" customHeight="1">
      <c r="G758" s="193"/>
    </row>
    <row r="759" ht="15.75" customHeight="1">
      <c r="G759" s="193"/>
    </row>
    <row r="760" ht="15.75" customHeight="1">
      <c r="G760" s="193"/>
    </row>
    <row r="761" ht="15.75" customHeight="1">
      <c r="G761" s="193"/>
    </row>
    <row r="762" ht="15.75" customHeight="1">
      <c r="G762" s="193"/>
    </row>
    <row r="763" ht="15.75" customHeight="1">
      <c r="G763" s="193"/>
    </row>
    <row r="764" ht="15.75" customHeight="1">
      <c r="G764" s="193"/>
    </row>
    <row r="765" ht="15.75" customHeight="1">
      <c r="G765" s="193"/>
    </row>
    <row r="766" ht="15.75" customHeight="1">
      <c r="G766" s="193"/>
    </row>
    <row r="767" ht="15.75" customHeight="1">
      <c r="G767" s="193"/>
    </row>
    <row r="768" ht="15.75" customHeight="1">
      <c r="G768" s="193"/>
    </row>
    <row r="769" ht="15.75" customHeight="1">
      <c r="G769" s="193"/>
    </row>
    <row r="770" ht="15.75" customHeight="1">
      <c r="G770" s="193"/>
    </row>
    <row r="771" ht="15.75" customHeight="1">
      <c r="G771" s="193"/>
    </row>
    <row r="772" ht="15.75" customHeight="1">
      <c r="G772" s="193"/>
    </row>
    <row r="773" ht="15.75" customHeight="1">
      <c r="G773" s="193"/>
    </row>
    <row r="774" ht="15.75" customHeight="1">
      <c r="G774" s="193"/>
    </row>
    <row r="775" ht="15.75" customHeight="1">
      <c r="G775" s="193"/>
    </row>
    <row r="776" ht="15.75" customHeight="1">
      <c r="G776" s="193"/>
    </row>
    <row r="777" ht="15.75" customHeight="1">
      <c r="G777" s="193"/>
    </row>
    <row r="778" ht="15.75" customHeight="1">
      <c r="G778" s="193"/>
    </row>
    <row r="779" ht="15.75" customHeight="1">
      <c r="G779" s="193"/>
    </row>
    <row r="780" ht="15.75" customHeight="1">
      <c r="G780" s="193"/>
    </row>
    <row r="781" ht="15.75" customHeight="1">
      <c r="G781" s="193"/>
    </row>
    <row r="782" ht="15.75" customHeight="1">
      <c r="G782" s="193"/>
    </row>
    <row r="783" ht="15.75" customHeight="1">
      <c r="G783" s="193"/>
    </row>
    <row r="784" ht="15.75" customHeight="1">
      <c r="G784" s="193"/>
    </row>
    <row r="785" ht="15.75" customHeight="1">
      <c r="G785" s="193"/>
    </row>
    <row r="786" ht="15.75" customHeight="1">
      <c r="G786" s="193"/>
    </row>
    <row r="787" ht="15.75" customHeight="1">
      <c r="G787" s="193"/>
    </row>
    <row r="788" ht="15.75" customHeight="1">
      <c r="G788" s="193"/>
    </row>
    <row r="789" ht="15.75" customHeight="1">
      <c r="G789" s="193"/>
    </row>
    <row r="790" ht="15.75" customHeight="1">
      <c r="G790" s="193"/>
    </row>
    <row r="791" ht="15.75" customHeight="1">
      <c r="G791" s="193"/>
    </row>
    <row r="792" ht="15.75" customHeight="1">
      <c r="G792" s="193"/>
    </row>
    <row r="793" ht="15.75" customHeight="1">
      <c r="G793" s="193"/>
    </row>
    <row r="794" ht="15.75" customHeight="1">
      <c r="G794" s="193"/>
    </row>
    <row r="795" ht="15.75" customHeight="1">
      <c r="G795" s="193"/>
    </row>
    <row r="796" ht="15.75" customHeight="1">
      <c r="G796" s="193"/>
    </row>
    <row r="797" ht="15.75" customHeight="1">
      <c r="G797" s="193"/>
    </row>
    <row r="798" ht="15.75" customHeight="1">
      <c r="G798" s="193"/>
    </row>
    <row r="799" ht="15.75" customHeight="1">
      <c r="G799" s="193"/>
    </row>
    <row r="800" ht="15.75" customHeight="1">
      <c r="G800" s="193"/>
    </row>
    <row r="801" ht="15.75" customHeight="1">
      <c r="G801" s="193"/>
    </row>
    <row r="802" ht="15.75" customHeight="1">
      <c r="G802" s="193"/>
    </row>
    <row r="803" ht="15.75" customHeight="1">
      <c r="G803" s="193"/>
    </row>
    <row r="804" ht="15.75" customHeight="1">
      <c r="G804" s="193"/>
    </row>
    <row r="805" ht="15.75" customHeight="1">
      <c r="G805" s="193"/>
    </row>
    <row r="806" ht="15.75" customHeight="1">
      <c r="G806" s="193"/>
    </row>
    <row r="807" ht="15.75" customHeight="1">
      <c r="G807" s="193"/>
    </row>
    <row r="808" ht="15.75" customHeight="1">
      <c r="G808" s="193"/>
    </row>
    <row r="809" ht="15.75" customHeight="1">
      <c r="G809" s="193"/>
    </row>
    <row r="810" ht="15.75" customHeight="1">
      <c r="G810" s="193"/>
    </row>
    <row r="811" ht="15.75" customHeight="1">
      <c r="G811" s="193"/>
    </row>
    <row r="812" ht="15.75" customHeight="1">
      <c r="G812" s="193"/>
    </row>
    <row r="813" ht="15.75" customHeight="1">
      <c r="G813" s="193"/>
    </row>
    <row r="814" ht="15.75" customHeight="1">
      <c r="G814" s="193"/>
    </row>
    <row r="815" ht="15.75" customHeight="1">
      <c r="G815" s="193"/>
    </row>
    <row r="816" ht="15.75" customHeight="1">
      <c r="G816" s="193"/>
    </row>
    <row r="817" ht="15.75" customHeight="1">
      <c r="G817" s="193"/>
    </row>
    <row r="818" ht="15.75" customHeight="1">
      <c r="G818" s="193"/>
    </row>
    <row r="819" ht="15.75" customHeight="1">
      <c r="G819" s="193"/>
    </row>
    <row r="820" ht="15.75" customHeight="1">
      <c r="G820" s="193"/>
    </row>
    <row r="821" ht="15.75" customHeight="1">
      <c r="G821" s="193"/>
    </row>
    <row r="822" ht="15.75" customHeight="1">
      <c r="G822" s="193"/>
    </row>
    <row r="823" ht="15.75" customHeight="1">
      <c r="G823" s="193"/>
    </row>
    <row r="824" ht="15.75" customHeight="1">
      <c r="G824" s="193"/>
    </row>
    <row r="825" ht="15.75" customHeight="1">
      <c r="G825" s="193"/>
    </row>
    <row r="826" ht="15.75" customHeight="1">
      <c r="G826" s="193"/>
    </row>
    <row r="827" ht="15.75" customHeight="1">
      <c r="G827" s="193"/>
    </row>
    <row r="828" ht="15.75" customHeight="1">
      <c r="G828" s="193"/>
    </row>
    <row r="829" ht="15.75" customHeight="1">
      <c r="G829" s="193"/>
    </row>
    <row r="830" ht="15.75" customHeight="1">
      <c r="G830" s="193"/>
    </row>
    <row r="831" ht="15.75" customHeight="1">
      <c r="G831" s="193"/>
    </row>
    <row r="832" ht="15.75" customHeight="1">
      <c r="G832" s="193"/>
    </row>
    <row r="833" ht="15.75" customHeight="1">
      <c r="G833" s="193"/>
    </row>
    <row r="834" ht="15.75" customHeight="1">
      <c r="G834" s="193"/>
    </row>
    <row r="835" ht="15.75" customHeight="1">
      <c r="G835" s="193"/>
    </row>
    <row r="836" ht="15.75" customHeight="1">
      <c r="G836" s="193"/>
    </row>
    <row r="837" ht="15.75" customHeight="1">
      <c r="G837" s="193"/>
    </row>
    <row r="838" ht="15.75" customHeight="1">
      <c r="G838" s="193"/>
    </row>
    <row r="839" ht="15.75" customHeight="1">
      <c r="G839" s="193"/>
    </row>
    <row r="840" ht="15.75" customHeight="1">
      <c r="G840" s="193"/>
    </row>
    <row r="841" ht="15.75" customHeight="1">
      <c r="G841" s="193"/>
    </row>
    <row r="842" ht="15.75" customHeight="1">
      <c r="G842" s="193"/>
    </row>
    <row r="843" ht="15.75" customHeight="1">
      <c r="G843" s="193"/>
    </row>
    <row r="844" ht="15.75" customHeight="1">
      <c r="G844" s="193"/>
    </row>
    <row r="845" ht="15.75" customHeight="1">
      <c r="G845" s="193"/>
    </row>
    <row r="846" ht="15.75" customHeight="1">
      <c r="G846" s="193"/>
    </row>
    <row r="847" ht="15.75" customHeight="1">
      <c r="G847" s="193"/>
    </row>
    <row r="848" ht="15.75" customHeight="1">
      <c r="G848" s="193"/>
    </row>
    <row r="849" ht="15.75" customHeight="1">
      <c r="G849" s="193"/>
    </row>
    <row r="850" ht="15.75" customHeight="1">
      <c r="G850" s="193"/>
    </row>
    <row r="851" ht="15.75" customHeight="1">
      <c r="G851" s="193"/>
    </row>
    <row r="852" ht="15.75" customHeight="1">
      <c r="G852" s="193"/>
    </row>
    <row r="853" ht="15.75" customHeight="1">
      <c r="G853" s="193"/>
    </row>
    <row r="854" ht="15.75" customHeight="1">
      <c r="G854" s="193"/>
    </row>
    <row r="855" ht="15.75" customHeight="1">
      <c r="G855" s="193"/>
    </row>
    <row r="856" ht="15.75" customHeight="1">
      <c r="G856" s="193"/>
    </row>
    <row r="857" ht="15.75" customHeight="1">
      <c r="G857" s="193"/>
    </row>
    <row r="858" ht="15.75" customHeight="1">
      <c r="G858" s="193"/>
    </row>
    <row r="859" ht="15.75" customHeight="1">
      <c r="G859" s="193"/>
    </row>
    <row r="860" ht="15.75" customHeight="1">
      <c r="G860" s="193"/>
    </row>
    <row r="861" ht="15.75" customHeight="1">
      <c r="G861" s="193"/>
    </row>
    <row r="862" ht="15.75" customHeight="1">
      <c r="G862" s="193"/>
    </row>
    <row r="863" ht="15.75" customHeight="1">
      <c r="G863" s="193"/>
    </row>
    <row r="864" ht="15.75" customHeight="1">
      <c r="G864" s="193"/>
    </row>
    <row r="865" ht="15.75" customHeight="1">
      <c r="G865" s="193"/>
    </row>
    <row r="866" ht="15.75" customHeight="1">
      <c r="G866" s="193"/>
    </row>
    <row r="867" ht="15.75" customHeight="1">
      <c r="G867" s="193"/>
    </row>
    <row r="868" ht="15.75" customHeight="1">
      <c r="G868" s="193"/>
    </row>
    <row r="869" ht="15.75" customHeight="1">
      <c r="G869" s="193"/>
    </row>
    <row r="870" ht="15.75" customHeight="1">
      <c r="G870" s="193"/>
    </row>
    <row r="871" ht="15.75" customHeight="1">
      <c r="G871" s="193"/>
    </row>
    <row r="872" ht="15.75" customHeight="1">
      <c r="G872" s="193"/>
    </row>
    <row r="873" ht="15.75" customHeight="1">
      <c r="G873" s="193"/>
    </row>
    <row r="874" ht="15.75" customHeight="1">
      <c r="G874" s="193"/>
    </row>
    <row r="875" ht="15.75" customHeight="1">
      <c r="G875" s="193"/>
    </row>
    <row r="876" ht="15.75" customHeight="1">
      <c r="G876" s="193"/>
    </row>
    <row r="877" ht="15.75" customHeight="1">
      <c r="G877" s="193"/>
    </row>
    <row r="878" ht="15.75" customHeight="1">
      <c r="G878" s="193"/>
    </row>
    <row r="879" ht="15.75" customHeight="1">
      <c r="G879" s="193"/>
    </row>
    <row r="880" ht="15.75" customHeight="1">
      <c r="G880" s="193"/>
    </row>
    <row r="881" ht="15.75" customHeight="1">
      <c r="G881" s="193"/>
    </row>
    <row r="882" ht="15.75" customHeight="1">
      <c r="G882" s="193"/>
    </row>
    <row r="883" ht="15.75" customHeight="1">
      <c r="G883" s="193"/>
    </row>
    <row r="884" ht="15.75" customHeight="1">
      <c r="G884" s="193"/>
    </row>
    <row r="885" ht="15.75" customHeight="1">
      <c r="G885" s="193"/>
    </row>
    <row r="886" ht="15.75" customHeight="1">
      <c r="G886" s="193"/>
    </row>
    <row r="887" ht="15.75" customHeight="1">
      <c r="G887" s="193"/>
    </row>
    <row r="888" ht="15.75" customHeight="1">
      <c r="G888" s="193"/>
    </row>
    <row r="889" ht="15.75" customHeight="1">
      <c r="G889" s="193"/>
    </row>
    <row r="890" ht="15.75" customHeight="1">
      <c r="G890" s="193"/>
    </row>
    <row r="891" ht="15.75" customHeight="1">
      <c r="G891" s="193"/>
    </row>
    <row r="892" ht="15.75" customHeight="1">
      <c r="G892" s="193"/>
    </row>
    <row r="893" ht="15.75" customHeight="1">
      <c r="G893" s="193"/>
    </row>
    <row r="894" ht="15.75" customHeight="1">
      <c r="G894" s="193"/>
    </row>
    <row r="895" ht="15.75" customHeight="1">
      <c r="G895" s="193"/>
    </row>
    <row r="896" ht="15.75" customHeight="1">
      <c r="G896" s="193"/>
    </row>
    <row r="897" ht="15.75" customHeight="1">
      <c r="G897" s="193"/>
    </row>
    <row r="898" ht="15.75" customHeight="1">
      <c r="G898" s="193"/>
    </row>
    <row r="899" ht="15.75" customHeight="1">
      <c r="G899" s="193"/>
    </row>
    <row r="900" ht="15.75" customHeight="1">
      <c r="G900" s="193"/>
    </row>
    <row r="901" ht="15.75" customHeight="1">
      <c r="G901" s="193"/>
    </row>
    <row r="902" ht="15.75" customHeight="1">
      <c r="G902" s="193"/>
    </row>
    <row r="903" ht="15.75" customHeight="1">
      <c r="G903" s="193"/>
    </row>
    <row r="904" ht="15.75" customHeight="1">
      <c r="G904" s="193"/>
    </row>
    <row r="905" ht="15.75" customHeight="1">
      <c r="G905" s="193"/>
    </row>
    <row r="906" ht="15.75" customHeight="1">
      <c r="G906" s="193"/>
    </row>
    <row r="907" ht="15.75" customHeight="1">
      <c r="G907" s="193"/>
    </row>
    <row r="908" ht="15.75" customHeight="1">
      <c r="G908" s="193"/>
    </row>
    <row r="909" ht="15.75" customHeight="1">
      <c r="G909" s="193"/>
    </row>
    <row r="910" ht="15.75" customHeight="1">
      <c r="G910" s="193"/>
    </row>
    <row r="911" ht="15.75" customHeight="1">
      <c r="G911" s="193"/>
    </row>
    <row r="912" ht="15.75" customHeight="1">
      <c r="G912" s="193"/>
    </row>
    <row r="913" ht="15.75" customHeight="1">
      <c r="G913" s="193"/>
    </row>
    <row r="914" ht="15.75" customHeight="1">
      <c r="G914" s="193"/>
    </row>
    <row r="915" ht="15.75" customHeight="1">
      <c r="G915" s="193"/>
    </row>
    <row r="916" ht="15.75" customHeight="1">
      <c r="G916" s="193"/>
    </row>
    <row r="917" ht="15.75" customHeight="1">
      <c r="G917" s="193"/>
    </row>
    <row r="918" ht="15.75" customHeight="1">
      <c r="G918" s="193"/>
    </row>
    <row r="919" ht="15.75" customHeight="1">
      <c r="G919" s="193"/>
    </row>
    <row r="920" ht="15.75" customHeight="1">
      <c r="G920" s="193"/>
    </row>
    <row r="921" ht="15.75" customHeight="1">
      <c r="G921" s="193"/>
    </row>
    <row r="922" ht="15.75" customHeight="1">
      <c r="G922" s="193"/>
    </row>
    <row r="923" ht="15.75" customHeight="1">
      <c r="G923" s="193"/>
    </row>
    <row r="924" ht="15.75" customHeight="1">
      <c r="G924" s="193"/>
    </row>
    <row r="925" ht="15.75" customHeight="1">
      <c r="G925" s="193"/>
    </row>
    <row r="926" ht="15.75" customHeight="1">
      <c r="G926" s="193"/>
    </row>
    <row r="927" ht="15.75" customHeight="1">
      <c r="G927" s="193"/>
    </row>
    <row r="928" ht="15.75" customHeight="1">
      <c r="G928" s="193"/>
    </row>
    <row r="929" ht="15.75" customHeight="1">
      <c r="G929" s="193"/>
    </row>
    <row r="930" ht="15.75" customHeight="1">
      <c r="G930" s="193"/>
    </row>
    <row r="931" ht="15.75" customHeight="1">
      <c r="G931" s="193"/>
    </row>
    <row r="932" ht="15.75" customHeight="1">
      <c r="G932" s="193"/>
    </row>
    <row r="933" ht="15.75" customHeight="1">
      <c r="G933" s="193"/>
    </row>
    <row r="934" ht="15.75" customHeight="1">
      <c r="G934" s="193"/>
    </row>
    <row r="935" ht="15.75" customHeight="1">
      <c r="G935" s="193"/>
    </row>
    <row r="936" ht="15.75" customHeight="1">
      <c r="G936" s="193"/>
    </row>
    <row r="937" ht="15.75" customHeight="1">
      <c r="G937" s="193"/>
    </row>
    <row r="938" ht="15.75" customHeight="1">
      <c r="G938" s="193"/>
    </row>
    <row r="939" ht="15.75" customHeight="1">
      <c r="G939" s="193"/>
    </row>
    <row r="940" ht="15.75" customHeight="1">
      <c r="G940" s="193"/>
    </row>
    <row r="941" ht="15.75" customHeight="1">
      <c r="G941" s="193"/>
    </row>
    <row r="942" ht="15.75" customHeight="1">
      <c r="G942" s="193"/>
    </row>
    <row r="943" ht="15.75" customHeight="1">
      <c r="G943" s="193"/>
    </row>
    <row r="944" ht="15.75" customHeight="1">
      <c r="G944" s="193"/>
    </row>
    <row r="945" ht="15.75" customHeight="1">
      <c r="G945" s="193"/>
    </row>
    <row r="946" ht="15.75" customHeight="1">
      <c r="G946" s="193"/>
    </row>
    <row r="947" ht="15.75" customHeight="1">
      <c r="G947" s="193"/>
    </row>
    <row r="948" ht="15.75" customHeight="1">
      <c r="G948" s="193"/>
    </row>
    <row r="949" ht="15.75" customHeight="1">
      <c r="G949" s="193"/>
    </row>
    <row r="950" ht="15.75" customHeight="1">
      <c r="G950" s="193"/>
    </row>
    <row r="951" ht="15.75" customHeight="1">
      <c r="G951" s="193"/>
    </row>
    <row r="952" ht="15.75" customHeight="1">
      <c r="G952" s="193"/>
    </row>
    <row r="953" ht="15.75" customHeight="1">
      <c r="G953" s="193"/>
    </row>
    <row r="954" ht="15.75" customHeight="1">
      <c r="G954" s="193"/>
    </row>
    <row r="955" ht="15.75" customHeight="1">
      <c r="G955" s="193"/>
    </row>
    <row r="956" ht="15.75" customHeight="1">
      <c r="G956" s="193"/>
    </row>
    <row r="957" ht="15.75" customHeight="1">
      <c r="G957" s="193"/>
    </row>
    <row r="958" ht="15.75" customHeight="1">
      <c r="G958" s="193"/>
    </row>
    <row r="959" ht="15.75" customHeight="1">
      <c r="G959" s="193"/>
    </row>
    <row r="960" ht="15.75" customHeight="1">
      <c r="G960" s="193"/>
    </row>
    <row r="961" ht="15.75" customHeight="1">
      <c r="G961" s="193"/>
    </row>
    <row r="962" ht="15.75" customHeight="1">
      <c r="G962" s="193"/>
    </row>
    <row r="963" ht="15.75" customHeight="1">
      <c r="G963" s="193"/>
    </row>
    <row r="964" ht="15.75" customHeight="1">
      <c r="G964" s="193"/>
    </row>
    <row r="965" ht="15.75" customHeight="1">
      <c r="G965" s="193"/>
    </row>
    <row r="966" ht="15.75" customHeight="1">
      <c r="G966" s="193"/>
    </row>
    <row r="967" ht="15.75" customHeight="1">
      <c r="G967" s="193"/>
    </row>
    <row r="968" ht="15.75" customHeight="1">
      <c r="G968" s="193"/>
    </row>
    <row r="969" ht="15.75" customHeight="1">
      <c r="G969" s="193"/>
    </row>
    <row r="970" ht="15.75" customHeight="1">
      <c r="G970" s="193"/>
    </row>
    <row r="971" ht="15.75" customHeight="1">
      <c r="G971" s="193"/>
    </row>
    <row r="972" ht="15.75" customHeight="1">
      <c r="G972" s="193"/>
    </row>
    <row r="973" ht="15.75" customHeight="1">
      <c r="G973" s="193"/>
    </row>
    <row r="974" ht="15.75" customHeight="1">
      <c r="G974" s="193"/>
    </row>
    <row r="975" ht="15.75" customHeight="1">
      <c r="G975" s="193"/>
    </row>
    <row r="976" ht="15.75" customHeight="1">
      <c r="G976" s="193"/>
    </row>
    <row r="977" ht="15.75" customHeight="1">
      <c r="G977" s="193"/>
    </row>
    <row r="978" ht="15.75" customHeight="1">
      <c r="G978" s="193"/>
    </row>
    <row r="979" ht="15.75" customHeight="1">
      <c r="G979" s="193"/>
    </row>
    <row r="980" ht="15.75" customHeight="1">
      <c r="G980" s="193"/>
    </row>
    <row r="981" ht="15.75" customHeight="1">
      <c r="G981" s="193"/>
    </row>
    <row r="982" ht="15.75" customHeight="1">
      <c r="G982" s="193"/>
    </row>
    <row r="983" ht="15.75" customHeight="1">
      <c r="G983" s="193"/>
    </row>
    <row r="984" ht="15.75" customHeight="1">
      <c r="G984" s="193"/>
    </row>
    <row r="985" ht="15.75" customHeight="1">
      <c r="G985" s="193"/>
    </row>
    <row r="986" ht="15.75" customHeight="1">
      <c r="G986" s="193"/>
    </row>
    <row r="987" ht="15.75" customHeight="1">
      <c r="G987" s="193"/>
    </row>
    <row r="988" ht="15.75" customHeight="1">
      <c r="G988" s="193"/>
    </row>
    <row r="989" ht="15.75" customHeight="1">
      <c r="G989" s="193"/>
    </row>
    <row r="990" ht="15.75" customHeight="1">
      <c r="G990" s="193"/>
    </row>
    <row r="991" ht="15.75" customHeight="1">
      <c r="G991" s="193"/>
    </row>
    <row r="992" ht="15.75" customHeight="1">
      <c r="G992" s="193"/>
    </row>
    <row r="993" ht="15.75" customHeight="1">
      <c r="G993" s="193"/>
    </row>
    <row r="994" ht="15.75" customHeight="1">
      <c r="G994" s="193"/>
    </row>
    <row r="995" ht="15.75" customHeight="1">
      <c r="G995" s="193"/>
    </row>
    <row r="996" ht="15.75" customHeight="1">
      <c r="G996" s="193"/>
    </row>
    <row r="997" ht="15.75" customHeight="1">
      <c r="G997" s="193"/>
    </row>
    <row r="998" ht="15.75" customHeight="1">
      <c r="G998" s="193"/>
    </row>
    <row r="999" ht="15.75" customHeight="1">
      <c r="G999" s="193"/>
    </row>
    <row r="1000" ht="15.75" customHeight="1">
      <c r="G1000" s="193"/>
    </row>
  </sheetData>
  <mergeCells count="1079">
    <mergeCell ref="J15:K16"/>
    <mergeCell ref="J17:K17"/>
    <mergeCell ref="D15:G16"/>
    <mergeCell ref="H15:H16"/>
    <mergeCell ref="L15:L16"/>
    <mergeCell ref="M15:M16"/>
    <mergeCell ref="N15:N16"/>
    <mergeCell ref="O15:O16"/>
    <mergeCell ref="D17:G17"/>
    <mergeCell ref="R18:S18"/>
    <mergeCell ref="R19:S19"/>
    <mergeCell ref="D18:G18"/>
    <mergeCell ref="J18:K18"/>
    <mergeCell ref="T18:U18"/>
    <mergeCell ref="X18:Y18"/>
    <mergeCell ref="Z18:AA18"/>
    <mergeCell ref="J19:K19"/>
    <mergeCell ref="T19:U19"/>
    <mergeCell ref="U6:V6"/>
    <mergeCell ref="W6:X6"/>
    <mergeCell ref="U7:V7"/>
    <mergeCell ref="W7:X7"/>
    <mergeCell ref="D2:E2"/>
    <mergeCell ref="D3:E4"/>
    <mergeCell ref="G3:L3"/>
    <mergeCell ref="N3:Q4"/>
    <mergeCell ref="S4:X4"/>
    <mergeCell ref="N5:Q5"/>
    <mergeCell ref="N6:O6"/>
    <mergeCell ref="J13:P14"/>
    <mergeCell ref="R13:V14"/>
    <mergeCell ref="X13:AA13"/>
    <mergeCell ref="X14:Y14"/>
    <mergeCell ref="Z14:AA14"/>
    <mergeCell ref="P6:Q6"/>
    <mergeCell ref="S6:T6"/>
    <mergeCell ref="N7:O7"/>
    <mergeCell ref="P7:Q7"/>
    <mergeCell ref="S7:T7"/>
    <mergeCell ref="O8:P8"/>
    <mergeCell ref="D13:H14"/>
    <mergeCell ref="P15:P16"/>
    <mergeCell ref="R15:S16"/>
    <mergeCell ref="T15:U16"/>
    <mergeCell ref="V15:V16"/>
    <mergeCell ref="X15:Y15"/>
    <mergeCell ref="Z15:AA15"/>
    <mergeCell ref="X16:Y16"/>
    <mergeCell ref="Z16:AA16"/>
    <mergeCell ref="R17:S17"/>
    <mergeCell ref="T17:U17"/>
    <mergeCell ref="X17:Y17"/>
    <mergeCell ref="Z17:AA17"/>
    <mergeCell ref="R21:S21"/>
    <mergeCell ref="T21:U21"/>
    <mergeCell ref="J21:K21"/>
    <mergeCell ref="J22:K22"/>
    <mergeCell ref="J24:K24"/>
    <mergeCell ref="J25:K25"/>
    <mergeCell ref="J30:K30"/>
    <mergeCell ref="D19:G19"/>
    <mergeCell ref="D20:G20"/>
    <mergeCell ref="J20:K20"/>
    <mergeCell ref="R20:S20"/>
    <mergeCell ref="T20:U20"/>
    <mergeCell ref="D21:G21"/>
    <mergeCell ref="D22:G22"/>
    <mergeCell ref="R25:S25"/>
    <mergeCell ref="R26:S26"/>
    <mergeCell ref="X26:AA26"/>
    <mergeCell ref="R22:S22"/>
    <mergeCell ref="T22:U22"/>
    <mergeCell ref="R23:S23"/>
    <mergeCell ref="T23:U23"/>
    <mergeCell ref="R24:S24"/>
    <mergeCell ref="T24:U24"/>
    <mergeCell ref="T25:U25"/>
    <mergeCell ref="T26:U26"/>
    <mergeCell ref="R27:S27"/>
    <mergeCell ref="T27:U27"/>
    <mergeCell ref="X27:Y27"/>
    <mergeCell ref="R28:S28"/>
    <mergeCell ref="T28:U28"/>
    <mergeCell ref="X28:Y28"/>
    <mergeCell ref="D28:F29"/>
    <mergeCell ref="D30:F30"/>
    <mergeCell ref="R32:S32"/>
    <mergeCell ref="T32:U32"/>
    <mergeCell ref="X32:Y32"/>
    <mergeCell ref="K67:L67"/>
    <mergeCell ref="M67:N67"/>
    <mergeCell ref="O67:P67"/>
    <mergeCell ref="D67:I67"/>
    <mergeCell ref="D68:I68"/>
    <mergeCell ref="K68:L68"/>
    <mergeCell ref="M68:N68"/>
    <mergeCell ref="O68:P68"/>
    <mergeCell ref="D69:I69"/>
    <mergeCell ref="D70:I70"/>
    <mergeCell ref="X75:AA75"/>
    <mergeCell ref="X76:AA76"/>
    <mergeCell ref="X77:AA77"/>
    <mergeCell ref="X78:AA78"/>
    <mergeCell ref="X79:AA79"/>
    <mergeCell ref="X80:AA80"/>
    <mergeCell ref="X81:AA81"/>
    <mergeCell ref="X89:AA89"/>
    <mergeCell ref="X90:AA90"/>
    <mergeCell ref="X91:AA91"/>
    <mergeCell ref="X92:AA92"/>
    <mergeCell ref="X93:AA93"/>
    <mergeCell ref="X94:AA94"/>
    <mergeCell ref="X95:AA95"/>
    <mergeCell ref="X82:AA82"/>
    <mergeCell ref="X83:AA83"/>
    <mergeCell ref="X84:AA84"/>
    <mergeCell ref="X85:AA85"/>
    <mergeCell ref="X86:AA86"/>
    <mergeCell ref="X87:AA87"/>
    <mergeCell ref="X88:AA88"/>
    <mergeCell ref="Q112:V112"/>
    <mergeCell ref="Q113:V113"/>
    <mergeCell ref="Q114:V114"/>
    <mergeCell ref="Q115:V115"/>
    <mergeCell ref="Q116:V116"/>
    <mergeCell ref="Q117:V117"/>
    <mergeCell ref="Q118:V118"/>
    <mergeCell ref="Q119:V119"/>
    <mergeCell ref="Q120:V120"/>
    <mergeCell ref="Q121:V121"/>
    <mergeCell ref="Q122:V122"/>
    <mergeCell ref="Q123:V123"/>
    <mergeCell ref="Q124:V124"/>
    <mergeCell ref="Q125:V125"/>
    <mergeCell ref="Q126:V126"/>
    <mergeCell ref="Q127:V127"/>
    <mergeCell ref="Q128:V128"/>
    <mergeCell ref="Q129:V129"/>
    <mergeCell ref="Q130:V130"/>
    <mergeCell ref="Q131:V131"/>
    <mergeCell ref="Q132:V132"/>
    <mergeCell ref="Q133:V133"/>
    <mergeCell ref="Q134:V134"/>
    <mergeCell ref="Q135:V135"/>
    <mergeCell ref="Q136:V136"/>
    <mergeCell ref="Q137:V137"/>
    <mergeCell ref="Q138:V138"/>
    <mergeCell ref="Q139:V139"/>
    <mergeCell ref="Q140:V140"/>
    <mergeCell ref="Q141:V141"/>
    <mergeCell ref="Q142:V142"/>
    <mergeCell ref="Q143:V143"/>
    <mergeCell ref="Q144:V144"/>
    <mergeCell ref="Q145:V145"/>
    <mergeCell ref="Q146:V146"/>
    <mergeCell ref="Q154:V154"/>
    <mergeCell ref="Q155:V155"/>
    <mergeCell ref="Q156:V156"/>
    <mergeCell ref="Q147:V147"/>
    <mergeCell ref="Q148:V148"/>
    <mergeCell ref="Q149:V149"/>
    <mergeCell ref="Q150:V150"/>
    <mergeCell ref="Q151:V151"/>
    <mergeCell ref="Q152:V152"/>
    <mergeCell ref="Q153:V153"/>
    <mergeCell ref="T45:U45"/>
    <mergeCell ref="Q47:V47"/>
    <mergeCell ref="Q53:R53"/>
    <mergeCell ref="Q54:R54"/>
    <mergeCell ref="Q67:V67"/>
    <mergeCell ref="Q68:V68"/>
    <mergeCell ref="Q69:V69"/>
    <mergeCell ref="Q70:V70"/>
    <mergeCell ref="Q71:V71"/>
    <mergeCell ref="Q72:V72"/>
    <mergeCell ref="Q73:V73"/>
    <mergeCell ref="Q74:V74"/>
    <mergeCell ref="Q75:V75"/>
    <mergeCell ref="Q76:V76"/>
    <mergeCell ref="Q77:V77"/>
    <mergeCell ref="Q78:V78"/>
    <mergeCell ref="Q79:V79"/>
    <mergeCell ref="Q80:V80"/>
    <mergeCell ref="Q81:V81"/>
    <mergeCell ref="Q82:V82"/>
    <mergeCell ref="Q83:V83"/>
    <mergeCell ref="Q84:V84"/>
    <mergeCell ref="Q85:V85"/>
    <mergeCell ref="Q86:V86"/>
    <mergeCell ref="Q87:V87"/>
    <mergeCell ref="Q88:V88"/>
    <mergeCell ref="Q89:V89"/>
    <mergeCell ref="Q90:V90"/>
    <mergeCell ref="Q91:V91"/>
    <mergeCell ref="Q92:V92"/>
    <mergeCell ref="Q93:V93"/>
    <mergeCell ref="Q94:V94"/>
    <mergeCell ref="Q95:V95"/>
    <mergeCell ref="Q96:V96"/>
    <mergeCell ref="Q97:V97"/>
    <mergeCell ref="Q98:V98"/>
    <mergeCell ref="Q99:V99"/>
    <mergeCell ref="Q100:V100"/>
    <mergeCell ref="Q101:V101"/>
    <mergeCell ref="Q102:V102"/>
    <mergeCell ref="Q103:V103"/>
    <mergeCell ref="Q104:V104"/>
    <mergeCell ref="Q105:V105"/>
    <mergeCell ref="Q106:V106"/>
    <mergeCell ref="Q107:V107"/>
    <mergeCell ref="Q108:V108"/>
    <mergeCell ref="Q109:V109"/>
    <mergeCell ref="Q110:V110"/>
    <mergeCell ref="Q111:V111"/>
    <mergeCell ref="D124:I124"/>
    <mergeCell ref="K124:L124"/>
    <mergeCell ref="M124:N124"/>
    <mergeCell ref="O124:P124"/>
    <mergeCell ref="K125:L125"/>
    <mergeCell ref="M125:N125"/>
    <mergeCell ref="O125:P125"/>
    <mergeCell ref="D125:I125"/>
    <mergeCell ref="D126:I126"/>
    <mergeCell ref="K126:L126"/>
    <mergeCell ref="M126:N126"/>
    <mergeCell ref="O126:P126"/>
    <mergeCell ref="D127:I127"/>
    <mergeCell ref="D128:I128"/>
    <mergeCell ref="D119:I119"/>
    <mergeCell ref="K119:L119"/>
    <mergeCell ref="M119:N119"/>
    <mergeCell ref="O119:P119"/>
    <mergeCell ref="K120:L120"/>
    <mergeCell ref="M120:N120"/>
    <mergeCell ref="O120:P120"/>
    <mergeCell ref="K122:L122"/>
    <mergeCell ref="K123:L123"/>
    <mergeCell ref="M123:N123"/>
    <mergeCell ref="O123:P123"/>
    <mergeCell ref="D120:I120"/>
    <mergeCell ref="D121:I121"/>
    <mergeCell ref="K121:L121"/>
    <mergeCell ref="M121:N121"/>
    <mergeCell ref="O121:P121"/>
    <mergeCell ref="D122:I122"/>
    <mergeCell ref="D123:I123"/>
    <mergeCell ref="M127:N127"/>
    <mergeCell ref="O127:P127"/>
    <mergeCell ref="K127:L127"/>
    <mergeCell ref="K128:L128"/>
    <mergeCell ref="M132:N132"/>
    <mergeCell ref="O132:P132"/>
    <mergeCell ref="D134:I134"/>
    <mergeCell ref="K134:L134"/>
    <mergeCell ref="M134:N134"/>
    <mergeCell ref="O134:P134"/>
    <mergeCell ref="K135:L135"/>
    <mergeCell ref="M135:N135"/>
    <mergeCell ref="O135:P135"/>
    <mergeCell ref="D135:I135"/>
    <mergeCell ref="D136:I136"/>
    <mergeCell ref="K136:L136"/>
    <mergeCell ref="M136:N136"/>
    <mergeCell ref="O136:P136"/>
    <mergeCell ref="D137:I137"/>
    <mergeCell ref="D138:I138"/>
    <mergeCell ref="D139:I139"/>
    <mergeCell ref="K139:L139"/>
    <mergeCell ref="M139:N139"/>
    <mergeCell ref="O139:P139"/>
    <mergeCell ref="K140:L140"/>
    <mergeCell ref="M140:N140"/>
    <mergeCell ref="O140:P140"/>
    <mergeCell ref="D140:I140"/>
    <mergeCell ref="D141:I141"/>
    <mergeCell ref="K141:L141"/>
    <mergeCell ref="M141:N141"/>
    <mergeCell ref="O141:P141"/>
    <mergeCell ref="D142:I142"/>
    <mergeCell ref="K142:L142"/>
    <mergeCell ref="K144:L144"/>
    <mergeCell ref="M144:N144"/>
    <mergeCell ref="M142:N142"/>
    <mergeCell ref="O142:P142"/>
    <mergeCell ref="D143:I143"/>
    <mergeCell ref="K143:L143"/>
    <mergeCell ref="M143:N143"/>
    <mergeCell ref="O143:P143"/>
    <mergeCell ref="O144:P144"/>
    <mergeCell ref="K132:L132"/>
    <mergeCell ref="K133:L133"/>
    <mergeCell ref="M133:N133"/>
    <mergeCell ref="O133:P133"/>
    <mergeCell ref="D130:I130"/>
    <mergeCell ref="D131:I131"/>
    <mergeCell ref="K131:L131"/>
    <mergeCell ref="M131:N131"/>
    <mergeCell ref="O131:P131"/>
    <mergeCell ref="D132:I132"/>
    <mergeCell ref="D133:I133"/>
    <mergeCell ref="M137:N137"/>
    <mergeCell ref="O137:P137"/>
    <mergeCell ref="K137:L137"/>
    <mergeCell ref="K138:L138"/>
    <mergeCell ref="M138:N138"/>
    <mergeCell ref="O138:P138"/>
    <mergeCell ref="M146:N146"/>
    <mergeCell ref="O146:P146"/>
    <mergeCell ref="D153:I153"/>
    <mergeCell ref="K153:L153"/>
    <mergeCell ref="M153:N153"/>
    <mergeCell ref="O153:P153"/>
    <mergeCell ref="K154:L154"/>
    <mergeCell ref="M154:N154"/>
    <mergeCell ref="O154:P154"/>
    <mergeCell ref="D154:I154"/>
    <mergeCell ref="D155:I155"/>
    <mergeCell ref="K155:L155"/>
    <mergeCell ref="M155:N155"/>
    <mergeCell ref="O155:P155"/>
    <mergeCell ref="D156:I156"/>
    <mergeCell ref="K156:L156"/>
    <mergeCell ref="K162:L162"/>
    <mergeCell ref="K163:L163"/>
    <mergeCell ref="M163:N163"/>
    <mergeCell ref="O163:P163"/>
    <mergeCell ref="D160:I160"/>
    <mergeCell ref="D161:I161"/>
    <mergeCell ref="K161:L161"/>
    <mergeCell ref="M161:N161"/>
    <mergeCell ref="O161:P161"/>
    <mergeCell ref="D162:I162"/>
    <mergeCell ref="D163:I163"/>
    <mergeCell ref="M167:N167"/>
    <mergeCell ref="O167:P167"/>
    <mergeCell ref="K167:L167"/>
    <mergeCell ref="K168:L168"/>
    <mergeCell ref="M168:N168"/>
    <mergeCell ref="O168:P168"/>
    <mergeCell ref="M176:N176"/>
    <mergeCell ref="O176:P176"/>
    <mergeCell ref="Q199:V199"/>
    <mergeCell ref="Q200:V200"/>
    <mergeCell ref="Q201:V201"/>
    <mergeCell ref="Q202:V202"/>
    <mergeCell ref="Q203:V203"/>
    <mergeCell ref="Q204:V204"/>
    <mergeCell ref="Q205:V205"/>
    <mergeCell ref="Q206:V206"/>
    <mergeCell ref="Q207:V207"/>
    <mergeCell ref="Q208:V208"/>
    <mergeCell ref="Q209:V209"/>
    <mergeCell ref="Q210:V210"/>
    <mergeCell ref="Q211:V211"/>
    <mergeCell ref="Q212:V212"/>
    <mergeCell ref="Q213:V213"/>
    <mergeCell ref="Q214:V214"/>
    <mergeCell ref="Q215:V215"/>
    <mergeCell ref="Q216:V216"/>
    <mergeCell ref="Q217:V217"/>
    <mergeCell ref="Q218:V218"/>
    <mergeCell ref="Q219:V219"/>
    <mergeCell ref="Q227:V227"/>
    <mergeCell ref="Q228:V228"/>
    <mergeCell ref="Q229:V229"/>
    <mergeCell ref="Q230:V230"/>
    <mergeCell ref="Q231:V231"/>
    <mergeCell ref="Q220:V220"/>
    <mergeCell ref="Q221:V221"/>
    <mergeCell ref="Q222:V222"/>
    <mergeCell ref="Q223:V223"/>
    <mergeCell ref="Q224:V224"/>
    <mergeCell ref="Q225:V225"/>
    <mergeCell ref="Q226:V226"/>
    <mergeCell ref="M156:N156"/>
    <mergeCell ref="O156:P156"/>
    <mergeCell ref="D157:I157"/>
    <mergeCell ref="M157:N157"/>
    <mergeCell ref="O157:P157"/>
    <mergeCell ref="Q157:V157"/>
    <mergeCell ref="D158:I158"/>
    <mergeCell ref="Q158:V158"/>
    <mergeCell ref="M158:N158"/>
    <mergeCell ref="O158:P158"/>
    <mergeCell ref="Q159:V159"/>
    <mergeCell ref="Q160:V160"/>
    <mergeCell ref="Q161:V161"/>
    <mergeCell ref="Q162:V162"/>
    <mergeCell ref="Q163:V163"/>
    <mergeCell ref="Q164:V164"/>
    <mergeCell ref="Q165:V165"/>
    <mergeCell ref="Q166:V166"/>
    <mergeCell ref="Q167:V167"/>
    <mergeCell ref="Q168:V168"/>
    <mergeCell ref="Q169:V169"/>
    <mergeCell ref="Q170:V170"/>
    <mergeCell ref="Q171:V171"/>
    <mergeCell ref="Q172:V172"/>
    <mergeCell ref="Q173:V173"/>
    <mergeCell ref="Q174:V174"/>
    <mergeCell ref="Q175:V175"/>
    <mergeCell ref="Q176:V176"/>
    <mergeCell ref="Q177:V177"/>
    <mergeCell ref="Q178:V178"/>
    <mergeCell ref="Q179:V179"/>
    <mergeCell ref="Q180:V180"/>
    <mergeCell ref="Q181:V181"/>
    <mergeCell ref="Q182:V182"/>
    <mergeCell ref="Q183:V183"/>
    <mergeCell ref="Q184:V184"/>
    <mergeCell ref="Q185:V185"/>
    <mergeCell ref="Q186:V186"/>
    <mergeCell ref="Q187:V187"/>
    <mergeCell ref="Q188:V188"/>
    <mergeCell ref="Q189:V189"/>
    <mergeCell ref="Q190:V190"/>
    <mergeCell ref="Q191:V191"/>
    <mergeCell ref="Q192:V192"/>
    <mergeCell ref="Q193:V193"/>
    <mergeCell ref="Q194:V194"/>
    <mergeCell ref="Q195:V195"/>
    <mergeCell ref="Q196:V196"/>
    <mergeCell ref="Q197:V197"/>
    <mergeCell ref="Q198:V198"/>
    <mergeCell ref="D148:I148"/>
    <mergeCell ref="K148:L148"/>
    <mergeCell ref="M148:N148"/>
    <mergeCell ref="O148:P148"/>
    <mergeCell ref="K149:L149"/>
    <mergeCell ref="M149:N149"/>
    <mergeCell ref="O149:P149"/>
    <mergeCell ref="D149:I149"/>
    <mergeCell ref="D150:I150"/>
    <mergeCell ref="K150:L150"/>
    <mergeCell ref="M150:N150"/>
    <mergeCell ref="O150:P150"/>
    <mergeCell ref="D151:I151"/>
    <mergeCell ref="D152:I152"/>
    <mergeCell ref="K160:L160"/>
    <mergeCell ref="M160:N160"/>
    <mergeCell ref="K157:L157"/>
    <mergeCell ref="K158:L158"/>
    <mergeCell ref="D159:I159"/>
    <mergeCell ref="K159:L159"/>
    <mergeCell ref="M159:N159"/>
    <mergeCell ref="O159:P159"/>
    <mergeCell ref="O160:P160"/>
    <mergeCell ref="K146:L146"/>
    <mergeCell ref="K147:L147"/>
    <mergeCell ref="M147:N147"/>
    <mergeCell ref="O147:P147"/>
    <mergeCell ref="D144:I144"/>
    <mergeCell ref="D145:I145"/>
    <mergeCell ref="K145:L145"/>
    <mergeCell ref="M145:N145"/>
    <mergeCell ref="O145:P145"/>
    <mergeCell ref="D146:I146"/>
    <mergeCell ref="D147:I147"/>
    <mergeCell ref="M151:N151"/>
    <mergeCell ref="O151:P151"/>
    <mergeCell ref="K151:L151"/>
    <mergeCell ref="K152:L152"/>
    <mergeCell ref="M152:N152"/>
    <mergeCell ref="O152:P152"/>
    <mergeCell ref="M162:N162"/>
    <mergeCell ref="O162:P162"/>
    <mergeCell ref="D164:I164"/>
    <mergeCell ref="K164:L164"/>
    <mergeCell ref="M164:N164"/>
    <mergeCell ref="O164:P164"/>
    <mergeCell ref="K165:L165"/>
    <mergeCell ref="M165:N165"/>
    <mergeCell ref="O165:P165"/>
    <mergeCell ref="D165:I165"/>
    <mergeCell ref="D166:I166"/>
    <mergeCell ref="K166:L166"/>
    <mergeCell ref="M166:N166"/>
    <mergeCell ref="O166:P166"/>
    <mergeCell ref="D167:I167"/>
    <mergeCell ref="D168:I168"/>
    <mergeCell ref="D169:I169"/>
    <mergeCell ref="K169:L169"/>
    <mergeCell ref="M169:N169"/>
    <mergeCell ref="O169:P169"/>
    <mergeCell ref="K170:L170"/>
    <mergeCell ref="M170:N170"/>
    <mergeCell ref="O170:P170"/>
    <mergeCell ref="D170:I170"/>
    <mergeCell ref="D171:I171"/>
    <mergeCell ref="K171:L171"/>
    <mergeCell ref="M171:N171"/>
    <mergeCell ref="O171:P171"/>
    <mergeCell ref="D172:I172"/>
    <mergeCell ref="K172:L172"/>
    <mergeCell ref="K174:L174"/>
    <mergeCell ref="M174:N174"/>
    <mergeCell ref="M172:N172"/>
    <mergeCell ref="O172:P172"/>
    <mergeCell ref="D173:I173"/>
    <mergeCell ref="K173:L173"/>
    <mergeCell ref="M173:N173"/>
    <mergeCell ref="O173:P173"/>
    <mergeCell ref="O174:P174"/>
    <mergeCell ref="K194:L194"/>
    <mergeCell ref="M194:N194"/>
    <mergeCell ref="M192:N192"/>
    <mergeCell ref="O192:P192"/>
    <mergeCell ref="D193:I193"/>
    <mergeCell ref="K193:L193"/>
    <mergeCell ref="M193:N193"/>
    <mergeCell ref="O193:P193"/>
    <mergeCell ref="O194:P194"/>
    <mergeCell ref="D212:I212"/>
    <mergeCell ref="K212:L212"/>
    <mergeCell ref="M212:N212"/>
    <mergeCell ref="O212:P212"/>
    <mergeCell ref="K213:L213"/>
    <mergeCell ref="M213:N213"/>
    <mergeCell ref="O213:P213"/>
    <mergeCell ref="D213:I213"/>
    <mergeCell ref="D214:I214"/>
    <mergeCell ref="K214:L214"/>
    <mergeCell ref="M214:N214"/>
    <mergeCell ref="O214:P214"/>
    <mergeCell ref="D215:I215"/>
    <mergeCell ref="D216:I216"/>
    <mergeCell ref="K210:L210"/>
    <mergeCell ref="K211:L211"/>
    <mergeCell ref="M211:N211"/>
    <mergeCell ref="O211:P211"/>
    <mergeCell ref="D208:I208"/>
    <mergeCell ref="D209:I209"/>
    <mergeCell ref="K209:L209"/>
    <mergeCell ref="M209:N209"/>
    <mergeCell ref="O209:P209"/>
    <mergeCell ref="D210:I210"/>
    <mergeCell ref="D211:I211"/>
    <mergeCell ref="M215:N215"/>
    <mergeCell ref="O215:P215"/>
    <mergeCell ref="K215:L215"/>
    <mergeCell ref="K216:L216"/>
    <mergeCell ref="M216:N216"/>
    <mergeCell ref="O216:P216"/>
    <mergeCell ref="M220:N220"/>
    <mergeCell ref="O220:P220"/>
    <mergeCell ref="D222:I222"/>
    <mergeCell ref="K222:L222"/>
    <mergeCell ref="M222:N222"/>
    <mergeCell ref="O222:P222"/>
    <mergeCell ref="K223:L223"/>
    <mergeCell ref="M223:N223"/>
    <mergeCell ref="O223:P223"/>
    <mergeCell ref="D223:I223"/>
    <mergeCell ref="D224:I224"/>
    <mergeCell ref="K224:L224"/>
    <mergeCell ref="M224:N224"/>
    <mergeCell ref="O224:P224"/>
    <mergeCell ref="D225:I225"/>
    <mergeCell ref="D226:I226"/>
    <mergeCell ref="K230:L230"/>
    <mergeCell ref="K231:L231"/>
    <mergeCell ref="M231:N231"/>
    <mergeCell ref="O231:P231"/>
    <mergeCell ref="D228:I228"/>
    <mergeCell ref="D229:I229"/>
    <mergeCell ref="K229:L229"/>
    <mergeCell ref="M229:N229"/>
    <mergeCell ref="O229:P229"/>
    <mergeCell ref="D230:I230"/>
    <mergeCell ref="D231:I231"/>
    <mergeCell ref="D217:I217"/>
    <mergeCell ref="K217:L217"/>
    <mergeCell ref="M217:N217"/>
    <mergeCell ref="O217:P217"/>
    <mergeCell ref="K218:L218"/>
    <mergeCell ref="M218:N218"/>
    <mergeCell ref="O218:P218"/>
    <mergeCell ref="K220:L220"/>
    <mergeCell ref="K221:L221"/>
    <mergeCell ref="M221:N221"/>
    <mergeCell ref="O221:P221"/>
    <mergeCell ref="D218:I218"/>
    <mergeCell ref="D219:I219"/>
    <mergeCell ref="K219:L219"/>
    <mergeCell ref="M219:N219"/>
    <mergeCell ref="O219:P219"/>
    <mergeCell ref="D220:I220"/>
    <mergeCell ref="D221:I221"/>
    <mergeCell ref="M225:N225"/>
    <mergeCell ref="O225:P225"/>
    <mergeCell ref="K225:L225"/>
    <mergeCell ref="K226:L226"/>
    <mergeCell ref="M230:N230"/>
    <mergeCell ref="O230:P230"/>
    <mergeCell ref="D188:I188"/>
    <mergeCell ref="K188:L188"/>
    <mergeCell ref="M188:N188"/>
    <mergeCell ref="O188:P188"/>
    <mergeCell ref="K189:L189"/>
    <mergeCell ref="M189:N189"/>
    <mergeCell ref="O189:P189"/>
    <mergeCell ref="D189:I189"/>
    <mergeCell ref="D190:I190"/>
    <mergeCell ref="K190:L190"/>
    <mergeCell ref="M190:N190"/>
    <mergeCell ref="O190:P190"/>
    <mergeCell ref="D191:I191"/>
    <mergeCell ref="D192:I192"/>
    <mergeCell ref="D183:I183"/>
    <mergeCell ref="K183:L183"/>
    <mergeCell ref="M183:N183"/>
    <mergeCell ref="O183:P183"/>
    <mergeCell ref="K184:L184"/>
    <mergeCell ref="M184:N184"/>
    <mergeCell ref="O184:P184"/>
    <mergeCell ref="K186:L186"/>
    <mergeCell ref="K187:L187"/>
    <mergeCell ref="M187:N187"/>
    <mergeCell ref="O187:P187"/>
    <mergeCell ref="D184:I184"/>
    <mergeCell ref="D185:I185"/>
    <mergeCell ref="K185:L185"/>
    <mergeCell ref="M185:N185"/>
    <mergeCell ref="O185:P185"/>
    <mergeCell ref="D186:I186"/>
    <mergeCell ref="D187:I187"/>
    <mergeCell ref="M191:N191"/>
    <mergeCell ref="O191:P191"/>
    <mergeCell ref="K191:L191"/>
    <mergeCell ref="K192:L192"/>
    <mergeCell ref="M196:N196"/>
    <mergeCell ref="O196:P196"/>
    <mergeCell ref="D198:I198"/>
    <mergeCell ref="K198:L198"/>
    <mergeCell ref="M198:N198"/>
    <mergeCell ref="O198:P198"/>
    <mergeCell ref="K199:L199"/>
    <mergeCell ref="M199:N199"/>
    <mergeCell ref="O199:P199"/>
    <mergeCell ref="D199:I199"/>
    <mergeCell ref="D200:I200"/>
    <mergeCell ref="K200:L200"/>
    <mergeCell ref="M200:N200"/>
    <mergeCell ref="O200:P200"/>
    <mergeCell ref="D201:I201"/>
    <mergeCell ref="D202:I202"/>
    <mergeCell ref="D203:I203"/>
    <mergeCell ref="K203:L203"/>
    <mergeCell ref="M203:N203"/>
    <mergeCell ref="O203:P203"/>
    <mergeCell ref="K204:L204"/>
    <mergeCell ref="M204:N204"/>
    <mergeCell ref="O204:P204"/>
    <mergeCell ref="D204:I204"/>
    <mergeCell ref="D205:I205"/>
    <mergeCell ref="K205:L205"/>
    <mergeCell ref="M205:N205"/>
    <mergeCell ref="O205:P205"/>
    <mergeCell ref="D206:I206"/>
    <mergeCell ref="K206:L206"/>
    <mergeCell ref="K208:L208"/>
    <mergeCell ref="M208:N208"/>
    <mergeCell ref="M206:N206"/>
    <mergeCell ref="O206:P206"/>
    <mergeCell ref="D207:I207"/>
    <mergeCell ref="K207:L207"/>
    <mergeCell ref="M207:N207"/>
    <mergeCell ref="O207:P207"/>
    <mergeCell ref="O208:P208"/>
    <mergeCell ref="K196:L196"/>
    <mergeCell ref="K197:L197"/>
    <mergeCell ref="M197:N197"/>
    <mergeCell ref="O197:P197"/>
    <mergeCell ref="D194:I194"/>
    <mergeCell ref="D195:I195"/>
    <mergeCell ref="K195:L195"/>
    <mergeCell ref="M195:N195"/>
    <mergeCell ref="O195:P195"/>
    <mergeCell ref="D196:I196"/>
    <mergeCell ref="D197:I197"/>
    <mergeCell ref="M201:N201"/>
    <mergeCell ref="O201:P201"/>
    <mergeCell ref="K201:L201"/>
    <mergeCell ref="K202:L202"/>
    <mergeCell ref="M202:N202"/>
    <mergeCell ref="O202:P202"/>
    <mergeCell ref="M210:N210"/>
    <mergeCell ref="O210:P210"/>
    <mergeCell ref="K228:L228"/>
    <mergeCell ref="M228:N228"/>
    <mergeCell ref="M226:N226"/>
    <mergeCell ref="O226:P226"/>
    <mergeCell ref="D227:I227"/>
    <mergeCell ref="K227:L227"/>
    <mergeCell ref="M227:N227"/>
    <mergeCell ref="O227:P227"/>
    <mergeCell ref="O228:P228"/>
    <mergeCell ref="K63:L63"/>
    <mergeCell ref="M63:N63"/>
    <mergeCell ref="Q63:V63"/>
    <mergeCell ref="D63:I63"/>
    <mergeCell ref="D64:I64"/>
    <mergeCell ref="K64:L64"/>
    <mergeCell ref="M64:N64"/>
    <mergeCell ref="O64:P64"/>
    <mergeCell ref="Q64:V64"/>
    <mergeCell ref="D65:I65"/>
    <mergeCell ref="D43:H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G54:H54"/>
    <mergeCell ref="D55:F55"/>
    <mergeCell ref="G55:H55"/>
    <mergeCell ref="O61:P61"/>
    <mergeCell ref="Q61:V61"/>
    <mergeCell ref="Q62:V62"/>
    <mergeCell ref="D58:V59"/>
    <mergeCell ref="D60:I60"/>
    <mergeCell ref="K60:L60"/>
    <mergeCell ref="M60:N60"/>
    <mergeCell ref="O60:P60"/>
    <mergeCell ref="Q60:V60"/>
    <mergeCell ref="D61:I61"/>
    <mergeCell ref="K61:L61"/>
    <mergeCell ref="M61:N61"/>
    <mergeCell ref="D62:I62"/>
    <mergeCell ref="K62:L62"/>
    <mergeCell ref="M62:N62"/>
    <mergeCell ref="O62:P62"/>
    <mergeCell ref="O63:P63"/>
    <mergeCell ref="K65:L65"/>
    <mergeCell ref="M65:N65"/>
    <mergeCell ref="D66:I66"/>
    <mergeCell ref="K66:L66"/>
    <mergeCell ref="M66:N66"/>
    <mergeCell ref="O66:P66"/>
    <mergeCell ref="O65:P65"/>
    <mergeCell ref="Q65:V65"/>
    <mergeCell ref="Q66:V66"/>
    <mergeCell ref="Z44:AA45"/>
    <mergeCell ref="X63:AA64"/>
    <mergeCell ref="X66:AA67"/>
    <mergeCell ref="X39:AA39"/>
    <mergeCell ref="X40:AA40"/>
    <mergeCell ref="X41:Y41"/>
    <mergeCell ref="Z41:AA41"/>
    <mergeCell ref="X42:Y43"/>
    <mergeCell ref="Z42:AA43"/>
    <mergeCell ref="X44:Y45"/>
    <mergeCell ref="X30:Y30"/>
    <mergeCell ref="X31:Y31"/>
    <mergeCell ref="R29:S29"/>
    <mergeCell ref="T29:U29"/>
    <mergeCell ref="X29:Y29"/>
    <mergeCell ref="R30:S30"/>
    <mergeCell ref="T30:U30"/>
    <mergeCell ref="R31:S31"/>
    <mergeCell ref="T31:U31"/>
    <mergeCell ref="R33:S33"/>
    <mergeCell ref="T33:U33"/>
    <mergeCell ref="X33:Y33"/>
    <mergeCell ref="R34:S34"/>
    <mergeCell ref="T34:U34"/>
    <mergeCell ref="R35:S35"/>
    <mergeCell ref="T35:U35"/>
    <mergeCell ref="R36:S36"/>
    <mergeCell ref="T36:U36"/>
    <mergeCell ref="X36:AA37"/>
    <mergeCell ref="R37:S37"/>
    <mergeCell ref="T37:U37"/>
    <mergeCell ref="T38:U38"/>
    <mergeCell ref="X38:AA38"/>
    <mergeCell ref="R38:S38"/>
    <mergeCell ref="R39:S39"/>
    <mergeCell ref="T39:U39"/>
    <mergeCell ref="R40:S40"/>
    <mergeCell ref="T40:U40"/>
    <mergeCell ref="R41:S41"/>
    <mergeCell ref="T41:U41"/>
    <mergeCell ref="R42:S42"/>
    <mergeCell ref="T42:U42"/>
    <mergeCell ref="R43:S43"/>
    <mergeCell ref="T43:U43"/>
    <mergeCell ref="R44:S44"/>
    <mergeCell ref="T44:U44"/>
    <mergeCell ref="R45:S45"/>
    <mergeCell ref="X68:AA68"/>
    <mergeCell ref="X69:AA69"/>
    <mergeCell ref="X70:AA70"/>
    <mergeCell ref="X71:AA71"/>
    <mergeCell ref="X72:AA72"/>
    <mergeCell ref="X73:AA73"/>
    <mergeCell ref="X74:AA74"/>
    <mergeCell ref="D32:F32"/>
    <mergeCell ref="J32:K32"/>
    <mergeCell ref="D33:F33"/>
    <mergeCell ref="J33:K33"/>
    <mergeCell ref="D34:F34"/>
    <mergeCell ref="J34:K34"/>
    <mergeCell ref="J35:K35"/>
    <mergeCell ref="D35:F35"/>
    <mergeCell ref="D36:F36"/>
    <mergeCell ref="D37:F37"/>
    <mergeCell ref="D38:F38"/>
    <mergeCell ref="D39:E40"/>
    <mergeCell ref="G39:H39"/>
    <mergeCell ref="G40:H40"/>
    <mergeCell ref="M69:N69"/>
    <mergeCell ref="O69:P69"/>
    <mergeCell ref="K69:L69"/>
    <mergeCell ref="K70:L70"/>
    <mergeCell ref="M70:N70"/>
    <mergeCell ref="O70:P70"/>
    <mergeCell ref="K71:L71"/>
    <mergeCell ref="M71:N71"/>
    <mergeCell ref="O71:P71"/>
    <mergeCell ref="M74:N74"/>
    <mergeCell ref="O74:P74"/>
    <mergeCell ref="K72:L72"/>
    <mergeCell ref="M72:N72"/>
    <mergeCell ref="O72:P72"/>
    <mergeCell ref="K73:L73"/>
    <mergeCell ref="M73:N73"/>
    <mergeCell ref="O73:P73"/>
    <mergeCell ref="K74:L74"/>
    <mergeCell ref="M77:N77"/>
    <mergeCell ref="O77:P77"/>
    <mergeCell ref="K75:L75"/>
    <mergeCell ref="M75:N75"/>
    <mergeCell ref="O75:P75"/>
    <mergeCell ref="K76:L76"/>
    <mergeCell ref="M76:N76"/>
    <mergeCell ref="O76:P76"/>
    <mergeCell ref="K77:L77"/>
    <mergeCell ref="K78:L78"/>
    <mergeCell ref="M78:N78"/>
    <mergeCell ref="O78:P78"/>
    <mergeCell ref="D78:I78"/>
    <mergeCell ref="D79:I79"/>
    <mergeCell ref="K79:L79"/>
    <mergeCell ref="M79:N79"/>
    <mergeCell ref="O79:P79"/>
    <mergeCell ref="D80:I80"/>
    <mergeCell ref="K80:L80"/>
    <mergeCell ref="K82:L82"/>
    <mergeCell ref="M82:N82"/>
    <mergeCell ref="M80:N80"/>
    <mergeCell ref="O80:P80"/>
    <mergeCell ref="D81:I81"/>
    <mergeCell ref="K81:L81"/>
    <mergeCell ref="M81:N81"/>
    <mergeCell ref="O81:P81"/>
    <mergeCell ref="O82:P82"/>
    <mergeCell ref="J27:K27"/>
    <mergeCell ref="J28:K28"/>
    <mergeCell ref="J29:K29"/>
    <mergeCell ref="J31:K31"/>
    <mergeCell ref="D23:G23"/>
    <mergeCell ref="J23:K23"/>
    <mergeCell ref="D26:H27"/>
    <mergeCell ref="J26:K26"/>
    <mergeCell ref="G28:G29"/>
    <mergeCell ref="H28:H29"/>
    <mergeCell ref="D31:F31"/>
    <mergeCell ref="J43:K43"/>
    <mergeCell ref="J44:K44"/>
    <mergeCell ref="J45:K45"/>
    <mergeCell ref="J47:P47"/>
    <mergeCell ref="J36:K36"/>
    <mergeCell ref="J37:K37"/>
    <mergeCell ref="J38:K38"/>
    <mergeCell ref="J39:K39"/>
    <mergeCell ref="J40:K40"/>
    <mergeCell ref="J41:K41"/>
    <mergeCell ref="J42:K42"/>
    <mergeCell ref="D71:I71"/>
    <mergeCell ref="D72:I72"/>
    <mergeCell ref="D73:I73"/>
    <mergeCell ref="D74:I74"/>
    <mergeCell ref="D75:I75"/>
    <mergeCell ref="D76:I76"/>
    <mergeCell ref="D77:I77"/>
    <mergeCell ref="M84:N84"/>
    <mergeCell ref="O84:P84"/>
    <mergeCell ref="D100:I100"/>
    <mergeCell ref="K100:L100"/>
    <mergeCell ref="M100:N100"/>
    <mergeCell ref="O100:P100"/>
    <mergeCell ref="K101:L101"/>
    <mergeCell ref="M101:N101"/>
    <mergeCell ref="O101:P101"/>
    <mergeCell ref="D101:I101"/>
    <mergeCell ref="D102:I102"/>
    <mergeCell ref="K102:L102"/>
    <mergeCell ref="M102:N102"/>
    <mergeCell ref="O102:P102"/>
    <mergeCell ref="D103:I103"/>
    <mergeCell ref="D104:I104"/>
    <mergeCell ref="K98:L98"/>
    <mergeCell ref="K99:L99"/>
    <mergeCell ref="M99:N99"/>
    <mergeCell ref="O99:P99"/>
    <mergeCell ref="D96:I96"/>
    <mergeCell ref="D97:I97"/>
    <mergeCell ref="K97:L97"/>
    <mergeCell ref="M97:N97"/>
    <mergeCell ref="O97:P97"/>
    <mergeCell ref="D98:I98"/>
    <mergeCell ref="D99:I99"/>
    <mergeCell ref="M103:N103"/>
    <mergeCell ref="O103:P103"/>
    <mergeCell ref="K103:L103"/>
    <mergeCell ref="K104:L104"/>
    <mergeCell ref="M104:N104"/>
    <mergeCell ref="O104:P104"/>
    <mergeCell ref="M112:N112"/>
    <mergeCell ref="O112:P112"/>
    <mergeCell ref="D114:I114"/>
    <mergeCell ref="K114:L114"/>
    <mergeCell ref="M114:N114"/>
    <mergeCell ref="O114:P114"/>
    <mergeCell ref="K115:L115"/>
    <mergeCell ref="M115:N115"/>
    <mergeCell ref="O115:P115"/>
    <mergeCell ref="D115:I115"/>
    <mergeCell ref="D116:I116"/>
    <mergeCell ref="K116:L116"/>
    <mergeCell ref="M116:N116"/>
    <mergeCell ref="O116:P116"/>
    <mergeCell ref="D117:I117"/>
    <mergeCell ref="D118:I118"/>
    <mergeCell ref="K112:L112"/>
    <mergeCell ref="K113:L113"/>
    <mergeCell ref="M113:N113"/>
    <mergeCell ref="O113:P113"/>
    <mergeCell ref="D110:I110"/>
    <mergeCell ref="D111:I111"/>
    <mergeCell ref="K111:L111"/>
    <mergeCell ref="M111:N111"/>
    <mergeCell ref="O111:P111"/>
    <mergeCell ref="D112:I112"/>
    <mergeCell ref="D113:I113"/>
    <mergeCell ref="M117:N117"/>
    <mergeCell ref="O117:P117"/>
    <mergeCell ref="K117:L117"/>
    <mergeCell ref="K118:L118"/>
    <mergeCell ref="M118:N118"/>
    <mergeCell ref="O118:P118"/>
    <mergeCell ref="M122:N122"/>
    <mergeCell ref="O122:P122"/>
    <mergeCell ref="D86:I86"/>
    <mergeCell ref="K86:L86"/>
    <mergeCell ref="M86:N86"/>
    <mergeCell ref="O86:P86"/>
    <mergeCell ref="K87:L87"/>
    <mergeCell ref="M87:N87"/>
    <mergeCell ref="O87:P87"/>
    <mergeCell ref="D87:I87"/>
    <mergeCell ref="D88:I88"/>
    <mergeCell ref="K88:L88"/>
    <mergeCell ref="M88:N88"/>
    <mergeCell ref="O88:P88"/>
    <mergeCell ref="D89:I89"/>
    <mergeCell ref="D90:I90"/>
    <mergeCell ref="D91:I91"/>
    <mergeCell ref="K91:L91"/>
    <mergeCell ref="M91:N91"/>
    <mergeCell ref="O91:P91"/>
    <mergeCell ref="K92:L92"/>
    <mergeCell ref="M92:N92"/>
    <mergeCell ref="O92:P92"/>
    <mergeCell ref="D92:I92"/>
    <mergeCell ref="D93:I93"/>
    <mergeCell ref="K93:L93"/>
    <mergeCell ref="M93:N93"/>
    <mergeCell ref="O93:P93"/>
    <mergeCell ref="D94:I94"/>
    <mergeCell ref="K94:L94"/>
    <mergeCell ref="K96:L96"/>
    <mergeCell ref="M96:N96"/>
    <mergeCell ref="M94:N94"/>
    <mergeCell ref="O94:P94"/>
    <mergeCell ref="D95:I95"/>
    <mergeCell ref="K95:L95"/>
    <mergeCell ref="M95:N95"/>
    <mergeCell ref="O95:P95"/>
    <mergeCell ref="O96:P96"/>
    <mergeCell ref="K84:L84"/>
    <mergeCell ref="K85:L85"/>
    <mergeCell ref="M85:N85"/>
    <mergeCell ref="O85:P85"/>
    <mergeCell ref="D82:I82"/>
    <mergeCell ref="D83:I83"/>
    <mergeCell ref="K83:L83"/>
    <mergeCell ref="M83:N83"/>
    <mergeCell ref="O83:P83"/>
    <mergeCell ref="D84:I84"/>
    <mergeCell ref="D85:I85"/>
    <mergeCell ref="M89:N89"/>
    <mergeCell ref="O89:P89"/>
    <mergeCell ref="K89:L89"/>
    <mergeCell ref="K90:L90"/>
    <mergeCell ref="M90:N90"/>
    <mergeCell ref="O90:P90"/>
    <mergeCell ref="M98:N98"/>
    <mergeCell ref="O98:P98"/>
    <mergeCell ref="D105:I105"/>
    <mergeCell ref="K105:L105"/>
    <mergeCell ref="M105:N105"/>
    <mergeCell ref="O105:P105"/>
    <mergeCell ref="K106:L106"/>
    <mergeCell ref="M106:N106"/>
    <mergeCell ref="O106:P106"/>
    <mergeCell ref="D106:I106"/>
    <mergeCell ref="D107:I107"/>
    <mergeCell ref="K107:L107"/>
    <mergeCell ref="M107:N107"/>
    <mergeCell ref="O107:P107"/>
    <mergeCell ref="D108:I108"/>
    <mergeCell ref="K108:L108"/>
    <mergeCell ref="K110:L110"/>
    <mergeCell ref="M110:N110"/>
    <mergeCell ref="M108:N108"/>
    <mergeCell ref="O108:P108"/>
    <mergeCell ref="D109:I109"/>
    <mergeCell ref="K109:L109"/>
    <mergeCell ref="M109:N109"/>
    <mergeCell ref="O109:P109"/>
    <mergeCell ref="O110:P110"/>
    <mergeCell ref="K130:L130"/>
    <mergeCell ref="M130:N130"/>
    <mergeCell ref="M128:N128"/>
    <mergeCell ref="O128:P128"/>
    <mergeCell ref="D129:I129"/>
    <mergeCell ref="K129:L129"/>
    <mergeCell ref="M129:N129"/>
    <mergeCell ref="O129:P129"/>
    <mergeCell ref="O130:P130"/>
    <mergeCell ref="D178:I178"/>
    <mergeCell ref="K178:L178"/>
    <mergeCell ref="M178:N178"/>
    <mergeCell ref="O178:P178"/>
    <mergeCell ref="K179:L179"/>
    <mergeCell ref="M179:N179"/>
    <mergeCell ref="O179:P179"/>
    <mergeCell ref="D179:I179"/>
    <mergeCell ref="D180:I180"/>
    <mergeCell ref="K180:L180"/>
    <mergeCell ref="M180:N180"/>
    <mergeCell ref="O180:P180"/>
    <mergeCell ref="D181:I181"/>
    <mergeCell ref="D182:I182"/>
    <mergeCell ref="K176:L176"/>
    <mergeCell ref="K177:L177"/>
    <mergeCell ref="M177:N177"/>
    <mergeCell ref="O177:P177"/>
    <mergeCell ref="D174:I174"/>
    <mergeCell ref="D175:I175"/>
    <mergeCell ref="K175:L175"/>
    <mergeCell ref="M175:N175"/>
    <mergeCell ref="O175:P175"/>
    <mergeCell ref="D176:I176"/>
    <mergeCell ref="D177:I177"/>
    <mergeCell ref="M181:N181"/>
    <mergeCell ref="O181:P181"/>
    <mergeCell ref="K181:L181"/>
    <mergeCell ref="K182:L182"/>
    <mergeCell ref="M182:N182"/>
    <mergeCell ref="O182:P182"/>
    <mergeCell ref="M186:N186"/>
    <mergeCell ref="O186:P186"/>
  </mergeCells>
  <conditionalFormatting sqref="D17:G23">
    <cfRule type="expression" dxfId="0" priority="1">
      <formula>H17=TRUE</formula>
    </cfRule>
  </conditionalFormatting>
  <dataValidations>
    <dataValidation type="list" allowBlank="1" showErrorMessage="1" sqref="G46:G53">
      <formula1>"Ahorro,Inversión"</formula1>
    </dataValidation>
    <dataValidation type="custom" allowBlank="1" showDropDown="1" sqref="O17:O44 J61:J231">
      <formula1>OR(NOT(ISERROR(DATEVALUE(J17))), AND(ISNUMBER(J17), LEFT(CELL("format", J17))="D"))</formula1>
    </dataValidation>
    <dataValidation type="list" allowBlank="1" showErrorMessage="1" sqref="K61:K231">
      <formula1>INICIO!$K$13:$N$40</formula1>
    </dataValidation>
    <dataValidation type="list" allowBlank="1" showErrorMessage="1" sqref="N17:N44 M61:M231">
      <formula1>INICIO!$G$27:$I$33</formula1>
    </dataValidation>
  </dataValidations>
  <printOptions horizontalCentered="1"/>
  <pageMargins bottom="0.75" footer="0.0" header="0.0" left="0.25" right="0.25" top="0.75"/>
  <pageSetup paperSize="9" cellComments="atEnd" orientation="landscape" pageOrder="overThenDown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CD668"/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7" max="7" width="14.75"/>
    <col customWidth="1" min="8" max="8" width="13.13"/>
    <col customWidth="1" min="12" max="12" width="13.38"/>
    <col customWidth="1" min="13" max="13" width="13.13"/>
    <col customWidth="1" min="14" max="14" width="16.63"/>
    <col customWidth="1" min="16" max="16" width="9.38"/>
    <col customWidth="1" min="23" max="23" width="12.13"/>
  </cols>
  <sheetData>
    <row r="1" ht="15.75" customHeight="1">
      <c r="A1" s="192"/>
      <c r="B1" s="192"/>
      <c r="C1" s="192"/>
      <c r="D1" s="192"/>
      <c r="E1" s="192"/>
      <c r="G1" s="193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4"/>
      <c r="AC1" s="194"/>
      <c r="AD1" s="194"/>
    </row>
    <row r="2" ht="15.75" customHeight="1">
      <c r="A2" s="192"/>
      <c r="B2" s="192"/>
      <c r="C2" s="192"/>
      <c r="D2" s="195" t="s">
        <v>62</v>
      </c>
      <c r="G2" s="193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4"/>
      <c r="AC2" s="194"/>
      <c r="AD2" s="194"/>
    </row>
    <row r="3" ht="15.75" customHeight="1">
      <c r="A3" s="192"/>
      <c r="B3" s="192"/>
      <c r="C3" s="192"/>
      <c r="D3" s="196" t="str">
        <f t="array" ref="D3">CONCATENATE(IF(COUNTIF(H17:H23,TRUE)&gt;COUNTA(D17:G23),COUNTA(D17:G23),COUNTIFS(H17:H23,TRUE,D17:D23,"*?")),"/",COUNTA(D17:G23))</f>
        <v>1/1</v>
      </c>
      <c r="E3" s="197"/>
      <c r="G3" s="198" t="s">
        <v>63</v>
      </c>
      <c r="H3" s="22"/>
      <c r="I3" s="22"/>
      <c r="J3" s="22"/>
      <c r="K3" s="22"/>
      <c r="L3" s="156"/>
      <c r="M3" s="192"/>
      <c r="N3" s="199" t="s">
        <v>42</v>
      </c>
      <c r="O3" s="70"/>
      <c r="P3" s="70"/>
      <c r="Q3" s="77"/>
      <c r="Y3" s="192"/>
      <c r="Z3" s="200"/>
      <c r="AA3" s="200"/>
      <c r="AB3" s="194"/>
      <c r="AC3" s="194"/>
      <c r="AD3" s="194"/>
    </row>
    <row r="4" ht="15.75" customHeight="1">
      <c r="A4" s="192"/>
      <c r="B4" s="192"/>
      <c r="C4" s="192"/>
      <c r="D4" s="201"/>
      <c r="G4" s="202"/>
      <c r="H4" s="203"/>
      <c r="I4" s="203"/>
      <c r="J4" s="203"/>
      <c r="K4" s="203"/>
      <c r="L4" s="203"/>
      <c r="M4" s="203"/>
      <c r="N4" s="114"/>
      <c r="Q4" s="204"/>
      <c r="S4" s="205" t="s">
        <v>64</v>
      </c>
      <c r="T4" s="22"/>
      <c r="U4" s="22"/>
      <c r="V4" s="22"/>
      <c r="W4" s="22"/>
      <c r="X4" s="156"/>
      <c r="Y4" s="192"/>
      <c r="Z4" s="206"/>
      <c r="AB4" s="203"/>
      <c r="AC4" s="203"/>
      <c r="AD4" s="192"/>
    </row>
    <row r="5" ht="15.75" customHeight="1">
      <c r="A5" s="192"/>
      <c r="B5" s="192"/>
      <c r="C5" s="207"/>
      <c r="D5" s="208">
        <f>COUNTA(D17:G23)</f>
        <v>1</v>
      </c>
      <c r="E5" s="208"/>
      <c r="G5" s="209" t="s">
        <v>54</v>
      </c>
      <c r="H5" s="210">
        <f>G40</f>
        <v>500</v>
      </c>
      <c r="I5" s="211"/>
      <c r="J5" s="211"/>
      <c r="K5" s="212"/>
      <c r="L5" s="213"/>
      <c r="M5" s="203"/>
      <c r="N5" s="214">
        <f>INICIO!G21</f>
        <v>2025</v>
      </c>
      <c r="O5" s="68"/>
      <c r="P5" s="68"/>
      <c r="Q5" s="127"/>
      <c r="Z5" s="206"/>
      <c r="AA5" s="206"/>
      <c r="AB5" s="203"/>
      <c r="AC5" s="203"/>
      <c r="AD5" s="203"/>
    </row>
    <row r="6" ht="15.75" customHeight="1">
      <c r="A6" s="192"/>
      <c r="B6" s="192"/>
      <c r="C6" s="207"/>
      <c r="D6" s="215">
        <f t="array" ref="D6">IF(COUNTIF(H17:H23,TRUE)&gt;COUNTA(D17:G23),COUNTA(D17:G23),COUNTIFS(H17:H23,TRUE,D17:D23,"*?"))</f>
        <v>1</v>
      </c>
      <c r="E6" s="216">
        <f>D5-D6</f>
        <v>0</v>
      </c>
      <c r="G6" s="217" t="s">
        <v>65</v>
      </c>
      <c r="H6" s="218">
        <f>M45</f>
        <v>300</v>
      </c>
      <c r="I6" s="218">
        <f>T45</f>
        <v>20</v>
      </c>
      <c r="J6" s="218">
        <f>G54</f>
        <v>20</v>
      </c>
      <c r="K6" s="218">
        <f>G55</f>
        <v>20</v>
      </c>
      <c r="L6" s="219">
        <f>SUM(H6:K6)</f>
        <v>360</v>
      </c>
      <c r="M6" s="203"/>
      <c r="N6" s="220" t="s">
        <v>66</v>
      </c>
      <c r="O6" s="221"/>
      <c r="P6" s="222">
        <v>45352.0</v>
      </c>
      <c r="Q6" s="223"/>
      <c r="S6" s="224" t="s">
        <v>54</v>
      </c>
      <c r="T6" s="225"/>
      <c r="U6" s="226" t="s">
        <v>65</v>
      </c>
      <c r="V6" s="225"/>
      <c r="W6" s="227" t="s">
        <v>67</v>
      </c>
      <c r="X6" s="225"/>
      <c r="Z6" s="206"/>
      <c r="AA6" s="228" t="s">
        <v>68</v>
      </c>
      <c r="AB6" s="229">
        <v>3752.0</v>
      </c>
      <c r="AC6" s="229"/>
      <c r="AD6" s="230"/>
    </row>
    <row r="7" ht="15.75" customHeight="1">
      <c r="A7" s="192"/>
      <c r="B7" s="192"/>
      <c r="C7" s="207"/>
      <c r="D7" s="207"/>
      <c r="E7" s="14"/>
      <c r="G7" s="231"/>
      <c r="H7" s="232" t="s">
        <v>69</v>
      </c>
      <c r="I7" s="233" t="s">
        <v>70</v>
      </c>
      <c r="J7" s="234" t="s">
        <v>58</v>
      </c>
      <c r="K7" s="235" t="s">
        <v>71</v>
      </c>
      <c r="L7" s="236" t="s">
        <v>53</v>
      </c>
      <c r="M7" s="203"/>
      <c r="N7" s="220" t="s">
        <v>72</v>
      </c>
      <c r="O7" s="221"/>
      <c r="P7" s="222">
        <v>45382.0</v>
      </c>
      <c r="Q7" s="223"/>
      <c r="S7" s="237">
        <f>G40</f>
        <v>500</v>
      </c>
      <c r="U7" s="237">
        <f>Z18</f>
        <v>360</v>
      </c>
      <c r="W7" s="238">
        <f>S7-U7</f>
        <v>140</v>
      </c>
      <c r="X7" s="239"/>
      <c r="Z7" s="206"/>
      <c r="AA7" s="228" t="s">
        <v>73</v>
      </c>
      <c r="AB7" s="229">
        <v>826.43</v>
      </c>
      <c r="AC7" s="229">
        <v>608.3</v>
      </c>
      <c r="AD7" s="240">
        <v>250.0</v>
      </c>
    </row>
    <row r="8" ht="15.75" customHeight="1">
      <c r="A8" s="192"/>
      <c r="B8" s="192"/>
      <c r="C8" s="207"/>
      <c r="D8" s="241"/>
      <c r="E8" s="14"/>
      <c r="G8" s="193"/>
      <c r="M8" s="203"/>
      <c r="N8" s="203"/>
      <c r="O8" s="242"/>
      <c r="Q8" s="243"/>
      <c r="R8" s="243"/>
      <c r="S8" s="203"/>
      <c r="U8" s="14"/>
      <c r="Y8" s="244"/>
      <c r="Z8" s="245"/>
      <c r="AA8" s="245"/>
      <c r="AB8" s="203"/>
      <c r="AC8" s="246"/>
      <c r="AD8" s="192"/>
    </row>
    <row r="9" ht="15.75" customHeight="1">
      <c r="A9" s="192"/>
      <c r="B9" s="192"/>
      <c r="C9" s="192"/>
      <c r="D9" s="247"/>
      <c r="E9" s="247"/>
      <c r="G9" s="193"/>
      <c r="L9" s="203"/>
      <c r="M9" s="203"/>
      <c r="N9" s="203"/>
      <c r="O9" s="203"/>
      <c r="P9" s="203"/>
      <c r="Q9" s="203"/>
      <c r="R9" s="203"/>
      <c r="S9" s="203"/>
      <c r="AB9" s="203"/>
      <c r="AC9" s="203"/>
      <c r="AD9" s="192"/>
    </row>
    <row r="10" ht="15.75" customHeight="1">
      <c r="A10" s="192"/>
      <c r="B10" s="192"/>
      <c r="C10" s="192"/>
      <c r="D10" s="192"/>
      <c r="G10" s="193"/>
      <c r="L10" s="203"/>
      <c r="M10" s="203"/>
      <c r="N10" s="203"/>
      <c r="O10" s="192"/>
      <c r="P10" s="192"/>
      <c r="Q10" s="192"/>
      <c r="R10" s="192"/>
      <c r="S10" s="192"/>
      <c r="T10" s="203"/>
      <c r="U10" s="203"/>
      <c r="V10" s="203"/>
      <c r="W10" s="203"/>
      <c r="X10" s="192"/>
      <c r="Y10" s="192"/>
      <c r="Z10" s="192"/>
      <c r="AA10" s="192"/>
      <c r="AB10" s="192"/>
      <c r="AC10" s="192"/>
      <c r="AD10" s="192"/>
    </row>
    <row r="11" ht="15.75" customHeight="1">
      <c r="A11" s="192"/>
      <c r="B11" s="192"/>
      <c r="C11" s="192"/>
      <c r="D11" s="192"/>
      <c r="G11" s="193"/>
      <c r="L11" s="192"/>
      <c r="M11" s="192"/>
      <c r="N11" s="192"/>
      <c r="O11" s="192"/>
      <c r="P11" s="192"/>
      <c r="Q11" s="192"/>
      <c r="R11" s="192"/>
      <c r="S11" s="192"/>
      <c r="T11" s="203"/>
      <c r="U11" s="203"/>
      <c r="V11" s="203"/>
      <c r="W11" s="203"/>
      <c r="X11" s="192"/>
      <c r="Y11" s="192"/>
      <c r="Z11" s="192"/>
      <c r="AA11" s="192"/>
      <c r="AB11" s="194"/>
      <c r="AC11" s="194"/>
      <c r="AD11" s="194"/>
    </row>
    <row r="12" ht="15.75" customHeight="1">
      <c r="A12" s="192"/>
      <c r="B12" s="192"/>
      <c r="C12" s="192"/>
      <c r="D12" s="192"/>
      <c r="E12" s="192"/>
      <c r="G12" s="193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92"/>
      <c r="W12" s="192"/>
      <c r="X12" s="192"/>
      <c r="Y12" s="192"/>
      <c r="Z12" s="192"/>
      <c r="AA12" s="192"/>
      <c r="AB12" s="203"/>
      <c r="AC12" s="203"/>
      <c r="AD12" s="203"/>
    </row>
    <row r="13" ht="15.75" customHeight="1">
      <c r="A13" s="192"/>
      <c r="B13" s="192"/>
      <c r="C13" s="192"/>
      <c r="D13" s="248" t="s">
        <v>74</v>
      </c>
      <c r="E13" s="70"/>
      <c r="F13" s="70"/>
      <c r="G13" s="70"/>
      <c r="H13" s="77"/>
      <c r="I13" s="192"/>
      <c r="J13" s="249" t="s">
        <v>55</v>
      </c>
      <c r="K13" s="70"/>
      <c r="L13" s="70"/>
      <c r="M13" s="70"/>
      <c r="N13" s="70"/>
      <c r="O13" s="70"/>
      <c r="P13" s="77"/>
      <c r="R13" s="250" t="s">
        <v>56</v>
      </c>
      <c r="S13" s="70"/>
      <c r="T13" s="70"/>
      <c r="U13" s="70"/>
      <c r="V13" s="77"/>
      <c r="W13" s="203"/>
      <c r="X13" s="251" t="s">
        <v>57</v>
      </c>
      <c r="AB13" s="203"/>
      <c r="AC13" s="203"/>
      <c r="AD13" s="203"/>
    </row>
    <row r="14" ht="15.75" customHeight="1">
      <c r="A14" s="192"/>
      <c r="B14" s="192"/>
      <c r="C14" s="192"/>
      <c r="D14" s="126"/>
      <c r="E14" s="68"/>
      <c r="F14" s="68"/>
      <c r="G14" s="68"/>
      <c r="H14" s="127"/>
      <c r="I14" s="194"/>
      <c r="J14" s="126"/>
      <c r="K14" s="68"/>
      <c r="L14" s="68"/>
      <c r="M14" s="68"/>
      <c r="N14" s="68"/>
      <c r="O14" s="68"/>
      <c r="P14" s="127"/>
      <c r="R14" s="126"/>
      <c r="S14" s="68"/>
      <c r="T14" s="68"/>
      <c r="U14" s="68"/>
      <c r="V14" s="127"/>
      <c r="W14" s="203"/>
      <c r="X14" s="252" t="s">
        <v>75</v>
      </c>
      <c r="Y14" s="22"/>
      <c r="Z14" s="253">
        <f>M45</f>
        <v>300</v>
      </c>
      <c r="AA14" s="22"/>
      <c r="AB14" s="203"/>
      <c r="AC14" s="203"/>
      <c r="AD14" s="203"/>
    </row>
    <row r="15" ht="15.75" customHeight="1">
      <c r="A15" s="192"/>
      <c r="B15" s="192"/>
      <c r="C15" s="192"/>
      <c r="D15" s="254" t="s">
        <v>76</v>
      </c>
      <c r="E15" s="39"/>
      <c r="F15" s="39"/>
      <c r="G15" s="39"/>
      <c r="H15" s="255" t="s">
        <v>77</v>
      </c>
      <c r="I15" s="194"/>
      <c r="J15" s="256" t="s">
        <v>76</v>
      </c>
      <c r="K15" s="257"/>
      <c r="L15" s="258" t="s">
        <v>78</v>
      </c>
      <c r="M15" s="258" t="s">
        <v>79</v>
      </c>
      <c r="N15" s="258" t="s">
        <v>80</v>
      </c>
      <c r="O15" s="258" t="s">
        <v>81</v>
      </c>
      <c r="P15" s="259" t="s">
        <v>82</v>
      </c>
      <c r="R15" s="260" t="s">
        <v>83</v>
      </c>
      <c r="S15" s="261"/>
      <c r="T15" s="262" t="s">
        <v>84</v>
      </c>
      <c r="U15" s="261"/>
      <c r="V15" s="263" t="s">
        <v>85</v>
      </c>
      <c r="W15" s="203"/>
      <c r="X15" s="264" t="s">
        <v>86</v>
      </c>
      <c r="Y15" s="22"/>
      <c r="Z15" s="265">
        <f>T45</f>
        <v>20</v>
      </c>
      <c r="AA15" s="22"/>
      <c r="AB15" s="203"/>
      <c r="AC15" s="203"/>
      <c r="AD15" s="203"/>
    </row>
    <row r="16" ht="15.75" customHeight="1">
      <c r="A16" s="192"/>
      <c r="B16" s="192"/>
      <c r="C16" s="192"/>
      <c r="D16" s="89"/>
      <c r="E16" s="191"/>
      <c r="F16" s="191"/>
      <c r="G16" s="191"/>
      <c r="H16" s="266"/>
      <c r="I16" s="194"/>
      <c r="J16" s="89"/>
      <c r="K16" s="267"/>
      <c r="L16" s="268"/>
      <c r="M16" s="268"/>
      <c r="N16" s="268"/>
      <c r="O16" s="268"/>
      <c r="P16" s="269"/>
      <c r="R16" s="89"/>
      <c r="S16" s="267"/>
      <c r="T16" s="270"/>
      <c r="U16" s="267"/>
      <c r="V16" s="269"/>
      <c r="W16" s="203"/>
      <c r="X16" s="271" t="s">
        <v>87</v>
      </c>
      <c r="Y16" s="22"/>
      <c r="Z16" s="272">
        <f t="shared" ref="Z16:Z17" si="1">G54</f>
        <v>20</v>
      </c>
      <c r="AA16" s="22"/>
      <c r="AB16" s="203"/>
      <c r="AC16" s="203"/>
      <c r="AD16" s="203"/>
    </row>
    <row r="17" ht="15.75" customHeight="1">
      <c r="A17" s="192"/>
      <c r="B17" s="192"/>
      <c r="C17" s="192"/>
      <c r="D17" s="273" t="s">
        <v>150</v>
      </c>
      <c r="E17" s="274"/>
      <c r="F17" s="274"/>
      <c r="G17" s="274"/>
      <c r="H17" s="275" t="b">
        <v>1</v>
      </c>
      <c r="I17" s="194"/>
      <c r="J17" s="276" t="s">
        <v>100</v>
      </c>
      <c r="L17" s="277">
        <v>300.0</v>
      </c>
      <c r="M17" s="277">
        <v>300.0</v>
      </c>
      <c r="N17" s="277" t="s">
        <v>18</v>
      </c>
      <c r="O17" s="278">
        <v>45292.0</v>
      </c>
      <c r="P17" s="279" t="b">
        <v>1</v>
      </c>
      <c r="R17" s="276" t="str">
        <f t="shared" ref="R17:R44" si="2">X68</f>
        <v>Transporte</v>
      </c>
      <c r="T17" s="277">
        <f t="shared" ref="T17:T44" si="3">SUMIF($K$61:$L$231,X68,$O$61:$P$231)</f>
        <v>0</v>
      </c>
      <c r="V17" s="280">
        <f t="shared" ref="V17:V44" si="4">(T17/$T$45)</f>
        <v>0</v>
      </c>
      <c r="W17" s="203"/>
      <c r="X17" s="281" t="s">
        <v>90</v>
      </c>
      <c r="Y17" s="22"/>
      <c r="Z17" s="282">
        <f t="shared" si="1"/>
        <v>20</v>
      </c>
      <c r="AA17" s="22"/>
      <c r="AB17" s="203"/>
      <c r="AC17" s="203"/>
      <c r="AD17" s="203"/>
    </row>
    <row r="18" ht="15.75" customHeight="1">
      <c r="A18" s="192"/>
      <c r="B18" s="192"/>
      <c r="C18" s="192"/>
      <c r="D18" s="273"/>
      <c r="E18" s="274"/>
      <c r="F18" s="274"/>
      <c r="G18" s="274"/>
      <c r="H18" s="275" t="b">
        <v>0</v>
      </c>
      <c r="I18" s="194"/>
      <c r="J18" s="283"/>
      <c r="K18" s="22"/>
      <c r="L18" s="284"/>
      <c r="M18" s="284"/>
      <c r="N18" s="284"/>
      <c r="O18" s="285"/>
      <c r="P18" s="286" t="b">
        <v>0</v>
      </c>
      <c r="R18" s="287" t="str">
        <f t="shared" si="2"/>
        <v>Alimentación</v>
      </c>
      <c r="S18" s="22"/>
      <c r="T18" s="288">
        <f t="shared" si="3"/>
        <v>20</v>
      </c>
      <c r="U18" s="22"/>
      <c r="V18" s="289">
        <f t="shared" si="4"/>
        <v>1</v>
      </c>
      <c r="W18" s="203"/>
      <c r="X18" s="290" t="s">
        <v>53</v>
      </c>
      <c r="Y18" s="291"/>
      <c r="Z18" s="292">
        <f>SUM(Z14:Z17)</f>
        <v>360</v>
      </c>
      <c r="AA18" s="291"/>
      <c r="AB18" s="203"/>
      <c r="AC18" s="203"/>
      <c r="AD18" s="203"/>
    </row>
    <row r="19" ht="15.75" customHeight="1">
      <c r="A19" s="192"/>
      <c r="B19" s="192"/>
      <c r="C19" s="192"/>
      <c r="D19" s="273"/>
      <c r="E19" s="274"/>
      <c r="F19" s="274"/>
      <c r="G19" s="274"/>
      <c r="H19" s="275" t="b">
        <v>0</v>
      </c>
      <c r="I19" s="194"/>
      <c r="J19" s="276"/>
      <c r="L19" s="277"/>
      <c r="M19" s="277"/>
      <c r="N19" s="277"/>
      <c r="O19" s="278"/>
      <c r="P19" s="279" t="b">
        <v>0</v>
      </c>
      <c r="R19" s="276" t="str">
        <f t="shared" si="2"/>
        <v>Restaurantes</v>
      </c>
      <c r="T19" s="277">
        <f t="shared" si="3"/>
        <v>0</v>
      </c>
      <c r="V19" s="280">
        <f t="shared" si="4"/>
        <v>0</v>
      </c>
      <c r="W19" s="203"/>
      <c r="X19" s="293"/>
      <c r="Y19" s="293"/>
      <c r="Z19" s="293"/>
      <c r="AA19" s="293"/>
      <c r="AB19" s="203"/>
      <c r="AC19" s="203"/>
      <c r="AD19" s="203"/>
    </row>
    <row r="20" ht="15.75" customHeight="1">
      <c r="A20" s="192"/>
      <c r="B20" s="192"/>
      <c r="C20" s="192"/>
      <c r="D20" s="273"/>
      <c r="E20" s="274"/>
      <c r="F20" s="274"/>
      <c r="G20" s="274"/>
      <c r="H20" s="275" t="b">
        <v>0</v>
      </c>
      <c r="I20" s="194"/>
      <c r="J20" s="283"/>
      <c r="K20" s="22"/>
      <c r="L20" s="284"/>
      <c r="M20" s="284"/>
      <c r="N20" s="284"/>
      <c r="O20" s="285"/>
      <c r="P20" s="286" t="b">
        <v>0</v>
      </c>
      <c r="R20" s="287" t="str">
        <f t="shared" si="2"/>
        <v>Comida a domicilio</v>
      </c>
      <c r="S20" s="22"/>
      <c r="T20" s="288">
        <f t="shared" si="3"/>
        <v>0</v>
      </c>
      <c r="U20" s="22"/>
      <c r="V20" s="289">
        <f t="shared" si="4"/>
        <v>0</v>
      </c>
      <c r="W20" s="203"/>
      <c r="X20" s="293"/>
      <c r="Y20" s="293"/>
      <c r="Z20" s="293"/>
      <c r="AA20" s="293"/>
      <c r="AB20" s="203"/>
      <c r="AC20" s="203"/>
      <c r="AD20" s="203"/>
    </row>
    <row r="21" ht="15.75" customHeight="1">
      <c r="D21" s="273"/>
      <c r="E21" s="274"/>
      <c r="F21" s="274"/>
      <c r="G21" s="274"/>
      <c r="H21" s="275" t="b">
        <v>0</v>
      </c>
      <c r="I21" s="276"/>
      <c r="J21" s="276"/>
      <c r="L21" s="277"/>
      <c r="M21" s="277"/>
      <c r="N21" s="277"/>
      <c r="O21" s="278"/>
      <c r="P21" s="279" t="b">
        <v>0</v>
      </c>
      <c r="R21" s="276" t="str">
        <f t="shared" si="2"/>
        <v>Bares</v>
      </c>
      <c r="T21" s="277">
        <f t="shared" si="3"/>
        <v>0</v>
      </c>
      <c r="V21" s="280">
        <f t="shared" si="4"/>
        <v>0</v>
      </c>
      <c r="W21" s="203"/>
      <c r="X21" s="293"/>
      <c r="Y21" s="293"/>
      <c r="Z21" s="293"/>
      <c r="AA21" s="293"/>
      <c r="AB21" s="203"/>
      <c r="AC21" s="203"/>
      <c r="AD21" s="203"/>
    </row>
    <row r="22" ht="15.75" customHeight="1">
      <c r="A22" s="192"/>
      <c r="B22" s="192"/>
      <c r="C22" s="192"/>
      <c r="D22" s="273"/>
      <c r="E22" s="274"/>
      <c r="F22" s="274"/>
      <c r="G22" s="274"/>
      <c r="H22" s="275" t="b">
        <v>0</v>
      </c>
      <c r="I22" s="276"/>
      <c r="J22" s="283"/>
      <c r="K22" s="22"/>
      <c r="L22" s="284"/>
      <c r="M22" s="284"/>
      <c r="N22" s="284"/>
      <c r="O22" s="285"/>
      <c r="P22" s="286" t="b">
        <v>0</v>
      </c>
      <c r="R22" s="287" t="str">
        <f t="shared" si="2"/>
        <v>Ropa</v>
      </c>
      <c r="S22" s="22"/>
      <c r="T22" s="288">
        <f t="shared" si="3"/>
        <v>0</v>
      </c>
      <c r="U22" s="22"/>
      <c r="V22" s="289">
        <f t="shared" si="4"/>
        <v>0</v>
      </c>
      <c r="W22" s="203"/>
      <c r="AB22" s="194"/>
      <c r="AC22" s="194"/>
      <c r="AD22" s="194"/>
    </row>
    <row r="23" ht="15.75" customHeight="1">
      <c r="A23" s="192"/>
      <c r="B23" s="192"/>
      <c r="C23" s="192"/>
      <c r="D23" s="294"/>
      <c r="E23" s="295"/>
      <c r="F23" s="295"/>
      <c r="G23" s="295"/>
      <c r="H23" s="296" t="b">
        <v>0</v>
      </c>
      <c r="I23" s="276"/>
      <c r="J23" s="276"/>
      <c r="L23" s="277"/>
      <c r="M23" s="277"/>
      <c r="N23" s="277"/>
      <c r="O23" s="278"/>
      <c r="P23" s="279" t="b">
        <v>0</v>
      </c>
      <c r="R23" s="276" t="str">
        <f t="shared" si="2"/>
        <v>Belleza</v>
      </c>
      <c r="T23" s="277">
        <f t="shared" si="3"/>
        <v>0</v>
      </c>
      <c r="V23" s="280">
        <f t="shared" si="4"/>
        <v>0</v>
      </c>
    </row>
    <row r="24" ht="16.5" customHeight="1">
      <c r="A24" s="192"/>
      <c r="B24" s="192"/>
      <c r="C24" s="192"/>
      <c r="D24" s="192"/>
      <c r="E24" s="243"/>
      <c r="F24" s="243"/>
      <c r="G24" s="297"/>
      <c r="H24" s="298"/>
      <c r="I24" s="299"/>
      <c r="J24" s="283"/>
      <c r="K24" s="22"/>
      <c r="L24" s="284"/>
      <c r="M24" s="284"/>
      <c r="N24" s="284"/>
      <c r="O24" s="285"/>
      <c r="P24" s="286" t="b">
        <v>0</v>
      </c>
      <c r="R24" s="287" t="str">
        <f t="shared" si="2"/>
        <v>Gasolina</v>
      </c>
      <c r="S24" s="22"/>
      <c r="T24" s="288">
        <f t="shared" si="3"/>
        <v>0</v>
      </c>
      <c r="U24" s="22"/>
      <c r="V24" s="289">
        <f t="shared" si="4"/>
        <v>0</v>
      </c>
    </row>
    <row r="25" ht="15.75" customHeight="1">
      <c r="A25" s="192"/>
      <c r="B25" s="192"/>
      <c r="C25" s="192"/>
      <c r="D25" s="192"/>
      <c r="G25" s="193"/>
      <c r="I25" s="194"/>
      <c r="J25" s="276"/>
      <c r="L25" s="277"/>
      <c r="M25" s="277"/>
      <c r="N25" s="277"/>
      <c r="O25" s="278"/>
      <c r="P25" s="279" t="b">
        <v>0</v>
      </c>
      <c r="R25" s="276" t="str">
        <f t="shared" si="2"/>
        <v>Hogar</v>
      </c>
      <c r="T25" s="277">
        <f t="shared" si="3"/>
        <v>0</v>
      </c>
      <c r="V25" s="280">
        <f t="shared" si="4"/>
        <v>0</v>
      </c>
    </row>
    <row r="26" ht="15.75" customHeight="1">
      <c r="A26" s="192"/>
      <c r="B26" s="192"/>
      <c r="C26" s="192"/>
      <c r="D26" s="300" t="s">
        <v>54</v>
      </c>
      <c r="E26" s="70"/>
      <c r="F26" s="70"/>
      <c r="G26" s="70"/>
      <c r="H26" s="77"/>
      <c r="I26" s="194"/>
      <c r="J26" s="283"/>
      <c r="K26" s="22"/>
      <c r="L26" s="284"/>
      <c r="M26" s="284"/>
      <c r="N26" s="284"/>
      <c r="O26" s="285"/>
      <c r="P26" s="286" t="b">
        <v>0</v>
      </c>
      <c r="R26" s="287" t="str">
        <f t="shared" si="2"/>
        <v>Tarjeta de crédito</v>
      </c>
      <c r="S26" s="22"/>
      <c r="T26" s="288">
        <f t="shared" si="3"/>
        <v>0</v>
      </c>
      <c r="U26" s="22"/>
      <c r="V26" s="289">
        <f t="shared" si="4"/>
        <v>0</v>
      </c>
      <c r="X26" s="301" t="s">
        <v>102</v>
      </c>
      <c r="Y26" s="302"/>
      <c r="Z26" s="302"/>
      <c r="AA26" s="303"/>
      <c r="AB26" s="304"/>
      <c r="AC26" s="304"/>
    </row>
    <row r="27" ht="15.75" customHeight="1">
      <c r="A27" s="192"/>
      <c r="B27" s="192"/>
      <c r="C27" s="192"/>
      <c r="D27" s="126"/>
      <c r="E27" s="68"/>
      <c r="F27" s="68"/>
      <c r="G27" s="68"/>
      <c r="H27" s="127"/>
      <c r="I27" s="194"/>
      <c r="J27" s="276"/>
      <c r="L27" s="277"/>
      <c r="M27" s="277"/>
      <c r="N27" s="277"/>
      <c r="O27" s="278"/>
      <c r="P27" s="279" t="b">
        <v>0</v>
      </c>
      <c r="R27" s="276" t="str">
        <f t="shared" si="2"/>
        <v>Ocio</v>
      </c>
      <c r="T27" s="277">
        <f t="shared" si="3"/>
        <v>0</v>
      </c>
      <c r="V27" s="280">
        <f t="shared" si="4"/>
        <v>0</v>
      </c>
      <c r="X27" s="305" t="str">
        <f>INICIO!G27</f>
        <v>Tarjeta de débito</v>
      </c>
      <c r="Y27" s="225"/>
      <c r="Z27" s="306">
        <f t="shared" ref="Z27:Z33" si="5">SUMIF($N$17:$N$44,X27,$M$17:$M$44)+SUMIF($M$61:$N$231,X27,$O$61:$P$231)</f>
        <v>300</v>
      </c>
      <c r="AA27" s="307">
        <f t="shared" ref="AA27:AA33" si="6">Z27/SUM($Z$27:$Z$33)</f>
        <v>0.9375</v>
      </c>
      <c r="AB27" s="308"/>
      <c r="AC27" s="304"/>
    </row>
    <row r="28" ht="15.75" customHeight="1">
      <c r="A28" s="192"/>
      <c r="B28" s="192"/>
      <c r="C28" s="192"/>
      <c r="D28" s="309" t="s">
        <v>76</v>
      </c>
      <c r="E28" s="39"/>
      <c r="F28" s="261"/>
      <c r="G28" s="310" t="s">
        <v>103</v>
      </c>
      <c r="H28" s="311" t="s">
        <v>104</v>
      </c>
      <c r="I28" s="194"/>
      <c r="J28" s="283"/>
      <c r="K28" s="22"/>
      <c r="L28" s="284"/>
      <c r="M28" s="284"/>
      <c r="N28" s="284"/>
      <c r="O28" s="285"/>
      <c r="P28" s="286" t="b">
        <v>0</v>
      </c>
      <c r="R28" s="287" t="str">
        <f t="shared" si="2"/>
        <v>Pequeñas compras</v>
      </c>
      <c r="S28" s="22"/>
      <c r="T28" s="288">
        <f t="shared" si="3"/>
        <v>0</v>
      </c>
      <c r="U28" s="22"/>
      <c r="V28" s="289">
        <f t="shared" si="4"/>
        <v>0</v>
      </c>
      <c r="X28" s="312" t="str">
        <f>INICIO!G28</f>
        <v>Tarjeta de crédito</v>
      </c>
      <c r="Y28" s="225"/>
      <c r="Z28" s="306">
        <f t="shared" si="5"/>
        <v>0</v>
      </c>
      <c r="AA28" s="307">
        <f t="shared" si="6"/>
        <v>0</v>
      </c>
      <c r="AC28" s="313"/>
    </row>
    <row r="29" ht="15.75" customHeight="1">
      <c r="A29" s="192"/>
      <c r="B29" s="192"/>
      <c r="C29" s="192"/>
      <c r="D29" s="89"/>
      <c r="E29" s="191"/>
      <c r="F29" s="267"/>
      <c r="G29" s="268"/>
      <c r="H29" s="269"/>
      <c r="I29" s="194"/>
      <c r="J29" s="276"/>
      <c r="L29" s="277"/>
      <c r="M29" s="277"/>
      <c r="N29" s="277"/>
      <c r="O29" s="278"/>
      <c r="P29" s="279" t="b">
        <v>0</v>
      </c>
      <c r="R29" s="276" t="str">
        <f t="shared" si="2"/>
        <v>Tasas/Impuestos</v>
      </c>
      <c r="T29" s="277">
        <f t="shared" si="3"/>
        <v>0</v>
      </c>
      <c r="V29" s="280">
        <f t="shared" si="4"/>
        <v>0</v>
      </c>
      <c r="X29" s="314" t="str">
        <f>INICIO!G29</f>
        <v>Efectivo</v>
      </c>
      <c r="Y29" s="225"/>
      <c r="Z29" s="306">
        <f t="shared" si="5"/>
        <v>0</v>
      </c>
      <c r="AA29" s="307">
        <f t="shared" si="6"/>
        <v>0</v>
      </c>
      <c r="AC29" s="313"/>
    </row>
    <row r="30" ht="15.75" customHeight="1">
      <c r="A30" s="192"/>
      <c r="B30" s="192"/>
      <c r="C30" s="192"/>
      <c r="D30" s="315" t="s">
        <v>108</v>
      </c>
      <c r="G30" s="316">
        <v>250.0</v>
      </c>
      <c r="H30" s="317">
        <v>500.0</v>
      </c>
      <c r="I30" s="194"/>
      <c r="J30" s="283"/>
      <c r="K30" s="22"/>
      <c r="L30" s="284"/>
      <c r="M30" s="284"/>
      <c r="N30" s="284"/>
      <c r="O30" s="285"/>
      <c r="P30" s="286" t="b">
        <v>0</v>
      </c>
      <c r="R30" s="287" t="str">
        <f t="shared" si="2"/>
        <v>Viajes/vacaciones</v>
      </c>
      <c r="S30" s="22"/>
      <c r="T30" s="288">
        <f t="shared" si="3"/>
        <v>0</v>
      </c>
      <c r="U30" s="22"/>
      <c r="V30" s="289">
        <f t="shared" si="4"/>
        <v>0</v>
      </c>
      <c r="X30" s="318" t="str">
        <f>INICIO!G30</f>
        <v>Tarjeta común</v>
      </c>
      <c r="Y30" s="225"/>
      <c r="Z30" s="306">
        <f t="shared" si="5"/>
        <v>20</v>
      </c>
      <c r="AA30" s="307">
        <f t="shared" si="6"/>
        <v>0.0625</v>
      </c>
      <c r="AC30" s="313"/>
    </row>
    <row r="31" ht="15.75" customHeight="1">
      <c r="A31" s="192"/>
      <c r="B31" s="192"/>
      <c r="C31" s="192"/>
      <c r="D31" s="319"/>
      <c r="E31" s="22"/>
      <c r="F31" s="22"/>
      <c r="G31" s="320"/>
      <c r="H31" s="321"/>
      <c r="I31" s="194"/>
      <c r="J31" s="276"/>
      <c r="L31" s="277"/>
      <c r="M31" s="277"/>
      <c r="N31" s="277"/>
      <c r="O31" s="278"/>
      <c r="P31" s="279" t="b">
        <v>0</v>
      </c>
      <c r="R31" s="276" t="str">
        <f t="shared" si="2"/>
        <v>Tecnología</v>
      </c>
      <c r="T31" s="277">
        <f t="shared" si="3"/>
        <v>0</v>
      </c>
      <c r="V31" s="280">
        <f t="shared" si="4"/>
        <v>0</v>
      </c>
      <c r="X31" s="322" t="str">
        <f>INICIO!G31</f>
        <v>Transferencia</v>
      </c>
      <c r="Y31" s="274"/>
      <c r="Z31" s="306">
        <f t="shared" si="5"/>
        <v>0</v>
      </c>
      <c r="AA31" s="307">
        <f t="shared" si="6"/>
        <v>0</v>
      </c>
      <c r="AB31" s="5"/>
      <c r="AC31" s="313"/>
    </row>
    <row r="32" ht="15.75" customHeight="1">
      <c r="A32" s="192"/>
      <c r="B32" s="192"/>
      <c r="C32" s="192"/>
      <c r="D32" s="315"/>
      <c r="G32" s="316"/>
      <c r="H32" s="317"/>
      <c r="I32" s="194"/>
      <c r="J32" s="283"/>
      <c r="K32" s="22"/>
      <c r="L32" s="284"/>
      <c r="M32" s="284"/>
      <c r="N32" s="284"/>
      <c r="O32" s="285"/>
      <c r="P32" s="286" t="b">
        <v>0</v>
      </c>
      <c r="R32" s="287" t="str">
        <f t="shared" si="2"/>
        <v>Reparaciones</v>
      </c>
      <c r="S32" s="22"/>
      <c r="T32" s="288">
        <f t="shared" si="3"/>
        <v>0</v>
      </c>
      <c r="U32" s="22"/>
      <c r="V32" s="289">
        <f t="shared" si="4"/>
        <v>0</v>
      </c>
      <c r="X32" s="323" t="str">
        <f>INICIO!G32</f>
        <v>Bizum</v>
      </c>
      <c r="Y32" s="274"/>
      <c r="Z32" s="306">
        <f t="shared" si="5"/>
        <v>0</v>
      </c>
      <c r="AA32" s="307">
        <f t="shared" si="6"/>
        <v>0</v>
      </c>
      <c r="AB32" s="5"/>
      <c r="AC32" s="313"/>
    </row>
    <row r="33" ht="15.75" customHeight="1">
      <c r="A33" s="192"/>
      <c r="B33" s="192"/>
      <c r="C33" s="192"/>
      <c r="D33" s="319"/>
      <c r="E33" s="22"/>
      <c r="F33" s="22"/>
      <c r="G33" s="320"/>
      <c r="H33" s="321"/>
      <c r="I33" s="194"/>
      <c r="J33" s="276"/>
      <c r="L33" s="277"/>
      <c r="M33" s="277"/>
      <c r="N33" s="277"/>
      <c r="O33" s="278"/>
      <c r="P33" s="279" t="b">
        <v>0</v>
      </c>
      <c r="R33" s="276" t="str">
        <f t="shared" si="2"/>
        <v>Salud</v>
      </c>
      <c r="T33" s="277">
        <f t="shared" si="3"/>
        <v>0</v>
      </c>
      <c r="V33" s="280">
        <f t="shared" si="4"/>
        <v>0</v>
      </c>
      <c r="X33" s="324" t="str">
        <f>INICIO!G33</f>
        <v>Tarjeta regalo</v>
      </c>
      <c r="Y33" s="325"/>
      <c r="Z33" s="326">
        <f t="shared" si="5"/>
        <v>0</v>
      </c>
      <c r="AA33" s="327">
        <f t="shared" si="6"/>
        <v>0</v>
      </c>
      <c r="AB33" s="5"/>
      <c r="AC33" s="14"/>
    </row>
    <row r="34" ht="15.75" customHeight="1">
      <c r="A34" s="192"/>
      <c r="B34" s="192"/>
      <c r="C34" s="192"/>
      <c r="D34" s="315"/>
      <c r="G34" s="316"/>
      <c r="H34" s="317"/>
      <c r="I34" s="194"/>
      <c r="J34" s="283"/>
      <c r="K34" s="22"/>
      <c r="L34" s="284"/>
      <c r="M34" s="284"/>
      <c r="N34" s="284"/>
      <c r="O34" s="285"/>
      <c r="P34" s="286" t="b">
        <v>0</v>
      </c>
      <c r="R34" s="287" t="str">
        <f t="shared" si="2"/>
        <v>Higiene</v>
      </c>
      <c r="S34" s="22"/>
      <c r="T34" s="288">
        <f t="shared" si="3"/>
        <v>0</v>
      </c>
      <c r="U34" s="22"/>
      <c r="V34" s="289">
        <f t="shared" si="4"/>
        <v>0</v>
      </c>
      <c r="AB34" s="14"/>
      <c r="AC34" s="14"/>
    </row>
    <row r="35" ht="15.75" customHeight="1">
      <c r="A35" s="192"/>
      <c r="B35" s="192"/>
      <c r="C35" s="192"/>
      <c r="D35" s="329"/>
      <c r="E35" s="22"/>
      <c r="F35" s="22"/>
      <c r="G35" s="320"/>
      <c r="H35" s="321"/>
      <c r="I35" s="194"/>
      <c r="J35" s="276"/>
      <c r="L35" s="277"/>
      <c r="M35" s="277"/>
      <c r="N35" s="277"/>
      <c r="O35" s="278"/>
      <c r="P35" s="279" t="b">
        <v>0</v>
      </c>
      <c r="R35" s="276" t="str">
        <f t="shared" si="2"/>
        <v>Cursos/Formación</v>
      </c>
      <c r="T35" s="277">
        <f t="shared" si="3"/>
        <v>0</v>
      </c>
      <c r="V35" s="280">
        <f t="shared" si="4"/>
        <v>0</v>
      </c>
    </row>
    <row r="36" ht="15.75" customHeight="1">
      <c r="A36" s="192"/>
      <c r="B36" s="192"/>
      <c r="C36" s="192"/>
      <c r="D36" s="315"/>
      <c r="G36" s="316"/>
      <c r="H36" s="317"/>
      <c r="I36" s="192"/>
      <c r="J36" s="283"/>
      <c r="K36" s="22"/>
      <c r="L36" s="284"/>
      <c r="M36" s="284"/>
      <c r="N36" s="284"/>
      <c r="O36" s="285"/>
      <c r="P36" s="286" t="b">
        <v>0</v>
      </c>
      <c r="R36" s="287" t="str">
        <f t="shared" si="2"/>
        <v>Mascotas</v>
      </c>
      <c r="S36" s="22"/>
      <c r="T36" s="288">
        <f t="shared" si="3"/>
        <v>0</v>
      </c>
      <c r="U36" s="22"/>
      <c r="V36" s="289">
        <f t="shared" si="4"/>
        <v>0</v>
      </c>
      <c r="W36" s="203"/>
      <c r="X36" s="330" t="s">
        <v>112</v>
      </c>
      <c r="Y36" s="331"/>
      <c r="Z36" s="331"/>
      <c r="AA36" s="332"/>
      <c r="AB36" s="203"/>
      <c r="AC36" s="203"/>
      <c r="AD36" s="203"/>
    </row>
    <row r="37" ht="15.75" customHeight="1">
      <c r="A37" s="192"/>
      <c r="B37" s="192"/>
      <c r="C37" s="192"/>
      <c r="D37" s="329"/>
      <c r="E37" s="22"/>
      <c r="F37" s="22"/>
      <c r="G37" s="320"/>
      <c r="H37" s="321"/>
      <c r="I37" s="192"/>
      <c r="J37" s="276"/>
      <c r="L37" s="277"/>
      <c r="M37" s="277"/>
      <c r="N37" s="277"/>
      <c r="O37" s="278"/>
      <c r="P37" s="279" t="b">
        <v>0</v>
      </c>
      <c r="R37" s="276" t="str">
        <f t="shared" si="2"/>
        <v>Familia</v>
      </c>
      <c r="T37" s="277">
        <f t="shared" si="3"/>
        <v>0</v>
      </c>
      <c r="V37" s="280">
        <f t="shared" si="4"/>
        <v>0</v>
      </c>
      <c r="W37" s="203"/>
      <c r="X37" s="333"/>
      <c r="AA37" s="334"/>
      <c r="AB37" s="203"/>
      <c r="AC37" s="203"/>
      <c r="AD37" s="203"/>
    </row>
    <row r="38" ht="15.75" customHeight="1">
      <c r="A38" s="192"/>
      <c r="B38" s="192"/>
      <c r="C38" s="192"/>
      <c r="D38" s="315"/>
      <c r="G38" s="316"/>
      <c r="H38" s="317"/>
      <c r="I38" s="192"/>
      <c r="J38" s="283"/>
      <c r="K38" s="22"/>
      <c r="L38" s="284"/>
      <c r="M38" s="284"/>
      <c r="N38" s="284"/>
      <c r="O38" s="285"/>
      <c r="P38" s="286" t="b">
        <v>0</v>
      </c>
      <c r="R38" s="287" t="str">
        <f t="shared" si="2"/>
        <v>Otros</v>
      </c>
      <c r="S38" s="22"/>
      <c r="T38" s="288">
        <f t="shared" si="3"/>
        <v>0</v>
      </c>
      <c r="U38" s="22"/>
      <c r="V38" s="289">
        <f t="shared" si="4"/>
        <v>0</v>
      </c>
      <c r="W38" s="203"/>
      <c r="X38" s="335" t="s">
        <v>115</v>
      </c>
      <c r="AA38" s="334"/>
      <c r="AB38" s="203"/>
      <c r="AC38" s="203"/>
      <c r="AD38" s="203"/>
    </row>
    <row r="39" ht="15.75" customHeight="1">
      <c r="A39" s="192"/>
      <c r="B39" s="192"/>
      <c r="C39" s="192"/>
      <c r="D39" s="336" t="s">
        <v>116</v>
      </c>
      <c r="E39" s="70"/>
      <c r="F39" s="337" t="s">
        <v>117</v>
      </c>
      <c r="G39" s="338">
        <f>SUM(G30:G38)</f>
        <v>250</v>
      </c>
      <c r="H39" s="148"/>
      <c r="I39" s="192"/>
      <c r="J39" s="276"/>
      <c r="L39" s="277"/>
      <c r="M39" s="277"/>
      <c r="N39" s="277"/>
      <c r="O39" s="278"/>
      <c r="P39" s="279" t="b">
        <v>0</v>
      </c>
      <c r="R39" s="276" t="str">
        <f t="shared" si="2"/>
        <v>Categoria 1</v>
      </c>
      <c r="T39" s="277">
        <f t="shared" si="3"/>
        <v>0</v>
      </c>
      <c r="V39" s="280">
        <f t="shared" si="4"/>
        <v>0</v>
      </c>
      <c r="W39" s="203"/>
      <c r="X39" s="335" t="s">
        <v>118</v>
      </c>
      <c r="AA39" s="334"/>
      <c r="AB39" s="203"/>
      <c r="AC39" s="203"/>
      <c r="AD39" s="203"/>
    </row>
    <row r="40" ht="15.75" customHeight="1">
      <c r="A40" s="192"/>
      <c r="B40" s="192"/>
      <c r="C40" s="192"/>
      <c r="D40" s="126"/>
      <c r="E40" s="68"/>
      <c r="F40" s="339" t="s">
        <v>119</v>
      </c>
      <c r="G40" s="340">
        <f>SUM(H30:H38)</f>
        <v>500</v>
      </c>
      <c r="H40" s="341"/>
      <c r="I40" s="192"/>
      <c r="J40" s="283"/>
      <c r="K40" s="22"/>
      <c r="L40" s="284"/>
      <c r="M40" s="284"/>
      <c r="N40" s="284"/>
      <c r="O40" s="285"/>
      <c r="P40" s="286" t="b">
        <v>0</v>
      </c>
      <c r="R40" s="287" t="str">
        <f t="shared" si="2"/>
        <v>Categoría 2</v>
      </c>
      <c r="S40" s="22"/>
      <c r="T40" s="288">
        <f t="shared" si="3"/>
        <v>0</v>
      </c>
      <c r="U40" s="22"/>
      <c r="V40" s="289">
        <f t="shared" si="4"/>
        <v>0</v>
      </c>
      <c r="W40" s="203"/>
      <c r="X40" s="342" t="s">
        <v>120</v>
      </c>
      <c r="Y40" s="22"/>
      <c r="Z40" s="22"/>
      <c r="AA40" s="343"/>
      <c r="AB40" s="203"/>
      <c r="AC40" s="203"/>
      <c r="AD40" s="203"/>
    </row>
    <row r="41" ht="15.75" customHeight="1">
      <c r="A41" s="192"/>
      <c r="B41" s="192"/>
      <c r="C41" s="192"/>
      <c r="D41" s="192"/>
      <c r="G41" s="344">
        <f>G39</f>
        <v>250</v>
      </c>
      <c r="H41" s="345">
        <f>G40</f>
        <v>500</v>
      </c>
      <c r="I41" s="192"/>
      <c r="J41" s="276"/>
      <c r="L41" s="277"/>
      <c r="M41" s="277"/>
      <c r="N41" s="277"/>
      <c r="O41" s="278"/>
      <c r="P41" s="279" t="b">
        <v>0</v>
      </c>
      <c r="R41" s="276" t="str">
        <f t="shared" si="2"/>
        <v>Categoría 3</v>
      </c>
      <c r="T41" s="277">
        <f t="shared" si="3"/>
        <v>0</v>
      </c>
      <c r="V41" s="280">
        <f t="shared" si="4"/>
        <v>0</v>
      </c>
      <c r="W41" s="203"/>
      <c r="X41" s="346" t="s">
        <v>121</v>
      </c>
      <c r="Y41" s="22"/>
      <c r="Z41" s="347" t="s">
        <v>122</v>
      </c>
      <c r="AA41" s="343"/>
      <c r="AB41" s="203"/>
      <c r="AC41" s="203"/>
      <c r="AD41" s="203"/>
    </row>
    <row r="42" ht="15.75" customHeight="1">
      <c r="A42" s="192"/>
      <c r="B42" s="192"/>
      <c r="C42" s="192"/>
      <c r="D42" s="192"/>
      <c r="G42" s="193"/>
      <c r="I42" s="192"/>
      <c r="J42" s="283"/>
      <c r="K42" s="22"/>
      <c r="L42" s="284"/>
      <c r="M42" s="284"/>
      <c r="N42" s="284"/>
      <c r="O42" s="285"/>
      <c r="P42" s="286" t="b">
        <v>0</v>
      </c>
      <c r="R42" s="287" t="str">
        <f t="shared" si="2"/>
        <v>Categoría 4</v>
      </c>
      <c r="S42" s="22"/>
      <c r="T42" s="288">
        <f t="shared" si="3"/>
        <v>0</v>
      </c>
      <c r="U42" s="22"/>
      <c r="V42" s="289">
        <f t="shared" si="4"/>
        <v>0</v>
      </c>
      <c r="W42" s="203"/>
      <c r="X42" s="348">
        <v>400.0</v>
      </c>
      <c r="Z42" s="349">
        <v>4.0</v>
      </c>
      <c r="AA42" s="334"/>
      <c r="AB42" s="203"/>
      <c r="AC42" s="203"/>
      <c r="AD42" s="203"/>
    </row>
    <row r="43" ht="15.75" customHeight="1">
      <c r="A43" s="192"/>
      <c r="B43" s="192"/>
      <c r="C43" s="192"/>
      <c r="D43" s="300" t="s">
        <v>123</v>
      </c>
      <c r="E43" s="70"/>
      <c r="F43" s="70"/>
      <c r="G43" s="70"/>
      <c r="H43" s="77"/>
      <c r="I43" s="192"/>
      <c r="J43" s="276"/>
      <c r="L43" s="277"/>
      <c r="M43" s="277"/>
      <c r="N43" s="277"/>
      <c r="O43" s="278"/>
      <c r="P43" s="279" t="b">
        <v>0</v>
      </c>
      <c r="R43" s="276" t="str">
        <f t="shared" si="2"/>
        <v>Categoría 5</v>
      </c>
      <c r="T43" s="277">
        <f t="shared" si="3"/>
        <v>0</v>
      </c>
      <c r="V43" s="280">
        <f t="shared" si="4"/>
        <v>0</v>
      </c>
      <c r="W43" s="203"/>
      <c r="X43" s="333"/>
      <c r="Z43" s="350"/>
      <c r="AA43" s="334"/>
      <c r="AB43" s="203"/>
      <c r="AC43" s="203"/>
      <c r="AD43" s="203"/>
    </row>
    <row r="44" ht="15.75" customHeight="1">
      <c r="A44" s="192"/>
      <c r="B44" s="192"/>
      <c r="C44" s="192"/>
      <c r="D44" s="126"/>
      <c r="E44" s="68"/>
      <c r="F44" s="68"/>
      <c r="G44" s="68"/>
      <c r="H44" s="127"/>
      <c r="I44" s="192"/>
      <c r="J44" s="283"/>
      <c r="K44" s="22"/>
      <c r="L44" s="284"/>
      <c r="M44" s="284"/>
      <c r="N44" s="284"/>
      <c r="O44" s="285"/>
      <c r="P44" s="351" t="b">
        <v>0</v>
      </c>
      <c r="Q44" s="5"/>
      <c r="R44" s="287" t="str">
        <f t="shared" si="2"/>
        <v>Categoría 6</v>
      </c>
      <c r="S44" s="22"/>
      <c r="T44" s="288">
        <f t="shared" si="3"/>
        <v>0</v>
      </c>
      <c r="U44" s="22"/>
      <c r="V44" s="289">
        <f t="shared" si="4"/>
        <v>0</v>
      </c>
      <c r="W44" s="203"/>
      <c r="X44" s="352" t="s">
        <v>124</v>
      </c>
      <c r="Y44" s="39"/>
      <c r="Z44" s="353">
        <f>X42/Z42</f>
        <v>100</v>
      </c>
      <c r="AA44" s="354"/>
      <c r="AB44" s="203"/>
      <c r="AC44" s="203"/>
      <c r="AD44" s="203"/>
    </row>
    <row r="45" ht="19.5" customHeight="1">
      <c r="A45" s="192"/>
      <c r="B45" s="192"/>
      <c r="C45" s="192"/>
      <c r="D45" s="355" t="s">
        <v>76</v>
      </c>
      <c r="E45" s="225"/>
      <c r="F45" s="356"/>
      <c r="G45" s="357" t="s">
        <v>83</v>
      </c>
      <c r="H45" s="358" t="s">
        <v>125</v>
      </c>
      <c r="I45" s="192"/>
      <c r="J45" s="359" t="s">
        <v>53</v>
      </c>
      <c r="K45" s="221"/>
      <c r="L45" s="360">
        <f t="shared" ref="L45:M45" si="7">SUM(L17:L44)</f>
        <v>300</v>
      </c>
      <c r="M45" s="360">
        <f t="shared" si="7"/>
        <v>300</v>
      </c>
      <c r="N45" s="361"/>
      <c r="O45" s="362"/>
      <c r="P45" s="362"/>
      <c r="Q45" s="5"/>
      <c r="R45" s="363" t="s">
        <v>53</v>
      </c>
      <c r="S45" s="364"/>
      <c r="T45" s="365">
        <f>SUM(O61:P1019)</f>
        <v>20</v>
      </c>
      <c r="U45" s="364"/>
      <c r="V45" s="366"/>
      <c r="W45" s="203"/>
      <c r="X45" s="367"/>
      <c r="Y45" s="368"/>
      <c r="Z45" s="369"/>
      <c r="AA45" s="370"/>
      <c r="AB45" s="203"/>
      <c r="AC45" s="203"/>
      <c r="AD45" s="203"/>
    </row>
    <row r="46" ht="15.75" customHeight="1">
      <c r="A46" s="192"/>
      <c r="B46" s="192"/>
      <c r="C46" s="192"/>
      <c r="D46" s="371" t="s">
        <v>130</v>
      </c>
      <c r="E46" s="22"/>
      <c r="F46" s="22"/>
      <c r="G46" s="372" t="s">
        <v>127</v>
      </c>
      <c r="H46" s="321">
        <v>20.0</v>
      </c>
      <c r="I46" s="192"/>
      <c r="J46" s="200"/>
      <c r="K46" s="373"/>
      <c r="L46" s="373"/>
      <c r="M46" s="373"/>
      <c r="N46" s="373"/>
      <c r="O46" s="373"/>
      <c r="P46" s="373"/>
      <c r="Q46" s="200"/>
      <c r="R46" s="373"/>
      <c r="S46" s="373"/>
      <c r="T46" s="373"/>
      <c r="U46" s="373"/>
      <c r="V46" s="200"/>
      <c r="W46" s="203"/>
      <c r="AB46" s="203"/>
      <c r="AC46" s="203"/>
      <c r="AD46" s="203"/>
    </row>
    <row r="47" ht="15.75" customHeight="1">
      <c r="A47" s="192"/>
      <c r="B47" s="192"/>
      <c r="C47" s="192"/>
      <c r="D47" s="374" t="s">
        <v>133</v>
      </c>
      <c r="G47" s="375" t="s">
        <v>90</v>
      </c>
      <c r="H47" s="376">
        <v>20.0</v>
      </c>
      <c r="I47" s="192"/>
      <c r="J47" s="377" t="s">
        <v>129</v>
      </c>
      <c r="K47" s="221"/>
      <c r="L47" s="221"/>
      <c r="M47" s="221"/>
      <c r="N47" s="221"/>
      <c r="O47" s="221"/>
      <c r="P47" s="221"/>
      <c r="Q47" s="378">
        <f>M45+T45</f>
        <v>320</v>
      </c>
      <c r="R47" s="221"/>
      <c r="S47" s="221"/>
      <c r="T47" s="221"/>
      <c r="U47" s="221"/>
      <c r="V47" s="223"/>
      <c r="W47" s="203"/>
      <c r="AB47" s="203"/>
      <c r="AC47" s="203"/>
      <c r="AD47" s="203"/>
    </row>
    <row r="48" ht="15.75" customHeight="1">
      <c r="A48" s="192"/>
      <c r="B48" s="192"/>
      <c r="C48" s="192"/>
      <c r="D48" s="371"/>
      <c r="E48" s="22"/>
      <c r="F48" s="22"/>
      <c r="G48" s="372"/>
      <c r="H48" s="321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203"/>
      <c r="AB48" s="203"/>
      <c r="AC48" s="203"/>
      <c r="AD48" s="203"/>
    </row>
    <row r="49" ht="15.75" customHeight="1">
      <c r="A49" s="192"/>
      <c r="B49" s="192"/>
      <c r="C49" s="192"/>
      <c r="D49" s="374"/>
      <c r="G49" s="375"/>
      <c r="H49" s="376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203"/>
      <c r="AB49" s="203"/>
      <c r="AC49" s="203"/>
      <c r="AD49" s="203"/>
    </row>
    <row r="50" ht="15.75" customHeight="1">
      <c r="A50" s="192"/>
      <c r="B50" s="192"/>
      <c r="C50" s="192"/>
      <c r="D50" s="371"/>
      <c r="E50" s="22"/>
      <c r="F50" s="22"/>
      <c r="G50" s="372"/>
      <c r="H50" s="321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203"/>
      <c r="AB50" s="203"/>
      <c r="AC50" s="203"/>
      <c r="AD50" s="203"/>
    </row>
    <row r="51" ht="15.75" customHeight="1">
      <c r="A51" s="192"/>
      <c r="B51" s="192"/>
      <c r="C51" s="192"/>
      <c r="D51" s="374"/>
      <c r="G51" s="375"/>
      <c r="H51" s="376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203"/>
      <c r="AB51" s="203"/>
      <c r="AC51" s="203"/>
      <c r="AD51" s="203"/>
    </row>
    <row r="52" ht="15.75" customHeight="1">
      <c r="A52" s="192"/>
      <c r="B52" s="192"/>
      <c r="C52" s="192"/>
      <c r="D52" s="371"/>
      <c r="E52" s="22"/>
      <c r="F52" s="22"/>
      <c r="G52" s="372"/>
      <c r="H52" s="321"/>
      <c r="I52" s="192"/>
      <c r="J52" s="192"/>
      <c r="K52" s="192"/>
      <c r="L52" s="192"/>
      <c r="M52" s="192"/>
      <c r="N52" s="192"/>
      <c r="O52" s="192"/>
      <c r="P52" s="192"/>
      <c r="Q52" s="192"/>
      <c r="R52" s="192"/>
      <c r="S52" s="192"/>
      <c r="T52" s="192"/>
      <c r="U52" s="192"/>
      <c r="V52" s="192"/>
      <c r="W52" s="203"/>
      <c r="AB52" s="203"/>
      <c r="AC52" s="203"/>
      <c r="AD52" s="203"/>
    </row>
    <row r="53" ht="15.75" customHeight="1">
      <c r="A53" s="192"/>
      <c r="B53" s="192"/>
      <c r="C53" s="192"/>
      <c r="D53" s="374"/>
      <c r="G53" s="375"/>
      <c r="H53" s="376"/>
      <c r="I53" s="192"/>
      <c r="J53" s="192"/>
      <c r="K53" s="192"/>
      <c r="L53" s="192"/>
      <c r="M53" s="192"/>
      <c r="N53" s="192"/>
      <c r="O53" s="192"/>
      <c r="P53" s="192"/>
      <c r="Q53" s="192"/>
      <c r="S53" s="192"/>
      <c r="T53" s="192"/>
      <c r="U53" s="192"/>
      <c r="V53" s="192"/>
      <c r="W53" s="203"/>
      <c r="AB53" s="203"/>
      <c r="AC53" s="203"/>
      <c r="AD53" s="203"/>
    </row>
    <row r="54" ht="15.75" customHeight="1">
      <c r="A54" s="192"/>
      <c r="B54" s="192"/>
      <c r="C54" s="192"/>
      <c r="D54" s="379" t="s">
        <v>136</v>
      </c>
      <c r="E54" s="364"/>
      <c r="F54" s="364"/>
      <c r="G54" s="380">
        <f>SUMIF($G$46:$G$53,"Ahorro",$H$46:$H$53)</f>
        <v>20</v>
      </c>
      <c r="H54" s="148"/>
      <c r="I54" s="192"/>
      <c r="J54" s="192"/>
      <c r="K54" s="192"/>
      <c r="L54" s="192"/>
      <c r="M54" s="192"/>
      <c r="N54" s="192"/>
      <c r="O54" s="192"/>
      <c r="P54" s="192"/>
      <c r="Q54" s="192"/>
      <c r="S54" s="192"/>
      <c r="T54" s="192"/>
      <c r="U54" s="192"/>
      <c r="V54" s="192"/>
      <c r="W54" s="192"/>
      <c r="AB54" s="194"/>
      <c r="AC54" s="194"/>
      <c r="AD54" s="194"/>
    </row>
    <row r="55" ht="15.75" customHeight="1">
      <c r="A55" s="192"/>
      <c r="B55" s="192"/>
      <c r="C55" s="192"/>
      <c r="D55" s="381" t="s">
        <v>137</v>
      </c>
      <c r="E55" s="295"/>
      <c r="F55" s="295"/>
      <c r="G55" s="382">
        <f>SUMIF($G$46:$G$53,"Inversión",$H$46:$H$53)</f>
        <v>20</v>
      </c>
      <c r="H55" s="341"/>
      <c r="I55" s="192"/>
      <c r="J55" s="192"/>
      <c r="K55" s="192"/>
      <c r="L55" s="192"/>
      <c r="M55" s="192"/>
      <c r="N55" s="192"/>
      <c r="O55" s="192"/>
      <c r="P55" s="192"/>
      <c r="Q55" s="192"/>
      <c r="R55" s="192"/>
      <c r="S55" s="192"/>
      <c r="T55" s="192"/>
      <c r="U55" s="192"/>
      <c r="V55" s="192"/>
      <c r="W55" s="192"/>
      <c r="AB55" s="194"/>
      <c r="AC55" s="194"/>
      <c r="AD55" s="194"/>
    </row>
    <row r="56" ht="15.75" customHeight="1">
      <c r="A56" s="192"/>
      <c r="B56" s="192"/>
      <c r="C56" s="192"/>
      <c r="D56" s="192"/>
      <c r="E56" s="383"/>
      <c r="F56" s="383"/>
      <c r="G56" s="384"/>
      <c r="H56" s="192"/>
      <c r="I56" s="192"/>
      <c r="J56" s="192"/>
      <c r="K56" s="192"/>
      <c r="L56" s="192"/>
      <c r="M56" s="192"/>
      <c r="N56" s="192"/>
      <c r="O56" s="192"/>
      <c r="P56" s="192"/>
      <c r="Q56" s="192"/>
      <c r="R56" s="192"/>
      <c r="S56" s="192"/>
      <c r="T56" s="192"/>
      <c r="U56" s="192"/>
      <c r="V56" s="192"/>
      <c r="W56" s="192"/>
      <c r="AB56" s="194"/>
      <c r="AC56" s="194"/>
      <c r="AD56" s="194"/>
    </row>
    <row r="57" ht="15.75" customHeight="1">
      <c r="A57" s="192"/>
      <c r="B57" s="192"/>
      <c r="C57" s="192"/>
      <c r="D57" s="192"/>
      <c r="E57" s="383"/>
      <c r="F57" s="383"/>
      <c r="G57" s="384"/>
      <c r="H57" s="192"/>
      <c r="I57" s="192"/>
      <c r="J57" s="192"/>
      <c r="K57" s="192"/>
      <c r="L57" s="192"/>
      <c r="M57" s="192"/>
      <c r="N57" s="192"/>
      <c r="O57" s="192"/>
      <c r="P57" s="192"/>
      <c r="Q57" s="192"/>
      <c r="R57" s="192"/>
      <c r="S57" s="192"/>
      <c r="T57" s="192"/>
      <c r="U57" s="192"/>
      <c r="V57" s="192"/>
      <c r="W57" s="192"/>
      <c r="AB57" s="194"/>
      <c r="AC57" s="194"/>
      <c r="AD57" s="194"/>
    </row>
    <row r="58" ht="15.75" customHeight="1">
      <c r="A58" s="192"/>
      <c r="B58" s="192"/>
      <c r="C58" s="192"/>
      <c r="D58" s="385" t="s">
        <v>138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7"/>
      <c r="W58" s="203"/>
      <c r="AB58" s="194"/>
      <c r="AC58" s="194"/>
      <c r="AD58" s="194"/>
    </row>
    <row r="59" ht="15.75" customHeight="1">
      <c r="A59" s="192"/>
      <c r="B59" s="192"/>
      <c r="C59" s="192"/>
      <c r="D59" s="126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127"/>
      <c r="W59" s="203"/>
      <c r="AB59" s="203"/>
      <c r="AC59" s="203"/>
      <c r="AD59" s="194"/>
    </row>
    <row r="60" ht="15.75" customHeight="1">
      <c r="A60" s="192"/>
      <c r="B60" s="192"/>
      <c r="C60" s="192"/>
      <c r="D60" s="386" t="s">
        <v>76</v>
      </c>
      <c r="E60" s="274"/>
      <c r="F60" s="274"/>
      <c r="G60" s="274"/>
      <c r="H60" s="274"/>
      <c r="I60" s="387"/>
      <c r="J60" s="388" t="s">
        <v>139</v>
      </c>
      <c r="K60" s="389" t="s">
        <v>140</v>
      </c>
      <c r="L60" s="387"/>
      <c r="M60" s="389" t="s">
        <v>80</v>
      </c>
      <c r="N60" s="387"/>
      <c r="O60" s="389" t="s">
        <v>125</v>
      </c>
      <c r="P60" s="387"/>
      <c r="Q60" s="389" t="s">
        <v>141</v>
      </c>
      <c r="R60" s="274"/>
      <c r="S60" s="274"/>
      <c r="T60" s="274"/>
      <c r="U60" s="274"/>
      <c r="V60" s="390"/>
      <c r="W60" s="203"/>
      <c r="AB60" s="203"/>
      <c r="AC60" s="203"/>
      <c r="AD60" s="194"/>
    </row>
    <row r="61" ht="15.75" customHeight="1">
      <c r="A61" s="192"/>
      <c r="B61" s="192"/>
      <c r="C61" s="192"/>
      <c r="D61" s="391" t="s">
        <v>151</v>
      </c>
      <c r="J61" s="392">
        <v>45294.0</v>
      </c>
      <c r="K61" s="393" t="s">
        <v>2</v>
      </c>
      <c r="L61" s="22"/>
      <c r="M61" s="393" t="s">
        <v>23</v>
      </c>
      <c r="N61" s="22"/>
      <c r="O61" s="394">
        <v>20.0</v>
      </c>
      <c r="P61" s="22"/>
      <c r="Q61" s="393"/>
      <c r="R61" s="22"/>
      <c r="S61" s="22"/>
      <c r="T61" s="22"/>
      <c r="U61" s="22"/>
      <c r="V61" s="156"/>
      <c r="W61" s="203"/>
      <c r="AB61" s="203"/>
      <c r="AC61" s="203"/>
      <c r="AD61" s="194"/>
    </row>
    <row r="62" ht="15.75" customHeight="1">
      <c r="A62" s="192"/>
      <c r="B62" s="192"/>
      <c r="C62" s="192"/>
      <c r="D62" s="395"/>
      <c r="E62" s="22"/>
      <c r="F62" s="22"/>
      <c r="G62" s="22"/>
      <c r="H62" s="22"/>
      <c r="I62" s="22"/>
      <c r="J62" s="396"/>
      <c r="K62" s="397"/>
      <c r="L62" s="22"/>
      <c r="M62" s="397"/>
      <c r="N62" s="22"/>
      <c r="O62" s="398"/>
      <c r="P62" s="22"/>
      <c r="Q62" s="397"/>
      <c r="R62" s="22"/>
      <c r="S62" s="22"/>
      <c r="T62" s="22"/>
      <c r="U62" s="22"/>
      <c r="V62" s="156"/>
      <c r="W62" s="203"/>
      <c r="AB62" s="203"/>
      <c r="AC62" s="203"/>
      <c r="AD62" s="194"/>
    </row>
    <row r="63" ht="16.5" customHeight="1">
      <c r="A63" s="192"/>
      <c r="B63" s="192"/>
      <c r="C63" s="192"/>
      <c r="D63" s="391"/>
      <c r="J63" s="392"/>
      <c r="K63" s="393"/>
      <c r="L63" s="22"/>
      <c r="M63" s="393"/>
      <c r="N63" s="22"/>
      <c r="O63" s="394"/>
      <c r="P63" s="22"/>
      <c r="Q63" s="393"/>
      <c r="R63" s="22"/>
      <c r="S63" s="22"/>
      <c r="T63" s="22"/>
      <c r="U63" s="22"/>
      <c r="V63" s="156"/>
      <c r="W63" s="203"/>
      <c r="X63" s="399" t="s">
        <v>146</v>
      </c>
      <c r="AB63" s="203"/>
      <c r="AC63" s="203"/>
      <c r="AD63" s="194"/>
    </row>
    <row r="64" ht="15.75" customHeight="1">
      <c r="A64" s="192"/>
      <c r="B64" s="192"/>
      <c r="C64" s="192"/>
      <c r="D64" s="395"/>
      <c r="E64" s="22"/>
      <c r="F64" s="22"/>
      <c r="G64" s="22"/>
      <c r="H64" s="22"/>
      <c r="I64" s="22"/>
      <c r="J64" s="396"/>
      <c r="K64" s="397"/>
      <c r="L64" s="22"/>
      <c r="M64" s="397"/>
      <c r="N64" s="22"/>
      <c r="O64" s="398"/>
      <c r="P64" s="22"/>
      <c r="Q64" s="397"/>
      <c r="R64" s="22"/>
      <c r="S64" s="22"/>
      <c r="T64" s="22"/>
      <c r="U64" s="22"/>
      <c r="V64" s="156"/>
      <c r="W64" s="203"/>
      <c r="X64" s="191"/>
      <c r="Y64" s="191"/>
      <c r="Z64" s="191"/>
      <c r="AA64" s="191"/>
      <c r="AB64" s="203"/>
      <c r="AC64" s="203"/>
      <c r="AD64" s="194"/>
    </row>
    <row r="65" ht="15.75" customHeight="1">
      <c r="A65" s="192"/>
      <c r="B65" s="192"/>
      <c r="C65" s="192"/>
      <c r="D65" s="391"/>
      <c r="J65" s="392"/>
      <c r="K65" s="393"/>
      <c r="L65" s="22"/>
      <c r="M65" s="393"/>
      <c r="N65" s="22"/>
      <c r="O65" s="394"/>
      <c r="P65" s="22"/>
      <c r="Q65" s="393"/>
      <c r="R65" s="22"/>
      <c r="S65" s="22"/>
      <c r="T65" s="22"/>
      <c r="U65" s="22"/>
      <c r="V65" s="156"/>
      <c r="W65" s="203"/>
      <c r="AB65" s="203"/>
      <c r="AC65" s="203"/>
      <c r="AD65" s="194"/>
    </row>
    <row r="66" ht="15.75" customHeight="1">
      <c r="A66" s="192"/>
      <c r="B66" s="192"/>
      <c r="C66" s="192"/>
      <c r="D66" s="395"/>
      <c r="E66" s="22"/>
      <c r="F66" s="22"/>
      <c r="G66" s="22"/>
      <c r="H66" s="22"/>
      <c r="I66" s="22"/>
      <c r="J66" s="396"/>
      <c r="K66" s="397"/>
      <c r="L66" s="22"/>
      <c r="M66" s="397"/>
      <c r="N66" s="22"/>
      <c r="O66" s="398"/>
      <c r="P66" s="22"/>
      <c r="Q66" s="397"/>
      <c r="R66" s="22"/>
      <c r="S66" s="22"/>
      <c r="T66" s="22"/>
      <c r="U66" s="22"/>
      <c r="V66" s="156"/>
      <c r="W66" s="203"/>
      <c r="X66" s="400" t="s">
        <v>0</v>
      </c>
      <c r="Y66" s="70"/>
      <c r="Z66" s="70"/>
      <c r="AA66" s="77"/>
      <c r="AB66" s="203"/>
      <c r="AC66" s="203"/>
      <c r="AD66" s="194"/>
    </row>
    <row r="67" ht="15.75" customHeight="1">
      <c r="A67" s="192"/>
      <c r="B67" s="192"/>
      <c r="C67" s="192"/>
      <c r="D67" s="391"/>
      <c r="J67" s="392"/>
      <c r="K67" s="393"/>
      <c r="L67" s="22"/>
      <c r="M67" s="393"/>
      <c r="N67" s="22"/>
      <c r="O67" s="394"/>
      <c r="P67" s="22"/>
      <c r="Q67" s="393"/>
      <c r="R67" s="22"/>
      <c r="S67" s="22"/>
      <c r="T67" s="22"/>
      <c r="U67" s="22"/>
      <c r="V67" s="156"/>
      <c r="W67" s="203"/>
      <c r="X67" s="126"/>
      <c r="Y67" s="68"/>
      <c r="Z67" s="68"/>
      <c r="AA67" s="127"/>
      <c r="AB67" s="203"/>
      <c r="AC67" s="203"/>
      <c r="AD67" s="194"/>
    </row>
    <row r="68" ht="15.75" customHeight="1">
      <c r="A68" s="192"/>
      <c r="B68" s="192"/>
      <c r="C68" s="192"/>
      <c r="D68" s="395"/>
      <c r="E68" s="22"/>
      <c r="F68" s="22"/>
      <c r="G68" s="22"/>
      <c r="H68" s="22"/>
      <c r="I68" s="22"/>
      <c r="J68" s="396"/>
      <c r="K68" s="397"/>
      <c r="L68" s="22"/>
      <c r="M68" s="397"/>
      <c r="N68" s="22"/>
      <c r="O68" s="398"/>
      <c r="P68" s="22"/>
      <c r="Q68" s="397"/>
      <c r="R68" s="22"/>
      <c r="S68" s="22"/>
      <c r="T68" s="22"/>
      <c r="U68" s="22"/>
      <c r="V68" s="156"/>
      <c r="X68" s="401" t="str">
        <f>INICIO!K13</f>
        <v>Transporte</v>
      </c>
      <c r="Y68" s="364"/>
      <c r="Z68" s="364"/>
      <c r="AA68" s="148"/>
      <c r="AB68" s="203"/>
      <c r="AC68" s="203"/>
      <c r="AD68" s="194"/>
    </row>
    <row r="69" ht="15.75" customHeight="1">
      <c r="A69" s="192"/>
      <c r="B69" s="192"/>
      <c r="C69" s="192"/>
      <c r="D69" s="391"/>
      <c r="J69" s="392"/>
      <c r="K69" s="393"/>
      <c r="L69" s="22"/>
      <c r="M69" s="393"/>
      <c r="N69" s="22"/>
      <c r="O69" s="394"/>
      <c r="P69" s="22"/>
      <c r="Q69" s="393"/>
      <c r="R69" s="22"/>
      <c r="S69" s="22"/>
      <c r="T69" s="22"/>
      <c r="U69" s="22"/>
      <c r="V69" s="156"/>
      <c r="X69" s="402" t="str">
        <f>INICIO!K14</f>
        <v>Alimentación</v>
      </c>
      <c r="Y69" s="22"/>
      <c r="Z69" s="22"/>
      <c r="AA69" s="156"/>
      <c r="AB69" s="203"/>
      <c r="AC69" s="203"/>
      <c r="AD69" s="194"/>
    </row>
    <row r="70" ht="15.75" customHeight="1">
      <c r="A70" s="192"/>
      <c r="B70" s="192"/>
      <c r="C70" s="192"/>
      <c r="D70" s="395"/>
      <c r="E70" s="22"/>
      <c r="F70" s="22"/>
      <c r="G70" s="22"/>
      <c r="H70" s="22"/>
      <c r="I70" s="22"/>
      <c r="J70" s="396"/>
      <c r="K70" s="397"/>
      <c r="L70" s="22"/>
      <c r="M70" s="397"/>
      <c r="N70" s="22"/>
      <c r="O70" s="398"/>
      <c r="P70" s="22"/>
      <c r="Q70" s="397"/>
      <c r="R70" s="22"/>
      <c r="S70" s="22"/>
      <c r="T70" s="22"/>
      <c r="U70" s="22"/>
      <c r="V70" s="156"/>
      <c r="X70" s="403" t="str">
        <f>INICIO!K15</f>
        <v>Restaurantes</v>
      </c>
      <c r="Y70" s="22"/>
      <c r="Z70" s="22"/>
      <c r="AA70" s="156"/>
      <c r="AB70" s="203"/>
      <c r="AC70" s="203"/>
      <c r="AD70" s="194"/>
    </row>
    <row r="71" ht="15.75" customHeight="1">
      <c r="A71" s="192"/>
      <c r="B71" s="192"/>
      <c r="C71" s="192"/>
      <c r="D71" s="391"/>
      <c r="J71" s="392"/>
      <c r="K71" s="393"/>
      <c r="L71" s="22"/>
      <c r="M71" s="393"/>
      <c r="N71" s="22"/>
      <c r="O71" s="394"/>
      <c r="P71" s="22"/>
      <c r="Q71" s="393"/>
      <c r="R71" s="22"/>
      <c r="S71" s="22"/>
      <c r="T71" s="22"/>
      <c r="U71" s="22"/>
      <c r="V71" s="156"/>
      <c r="X71" s="404" t="str">
        <f>INICIO!K16</f>
        <v>Comida a domicilio</v>
      </c>
      <c r="Y71" s="22"/>
      <c r="Z71" s="22"/>
      <c r="AA71" s="156"/>
      <c r="AB71" s="203"/>
      <c r="AC71" s="203"/>
      <c r="AD71" s="194"/>
    </row>
    <row r="72" ht="15.75" customHeight="1">
      <c r="A72" s="192"/>
      <c r="B72" s="192"/>
      <c r="C72" s="192"/>
      <c r="D72" s="395"/>
      <c r="E72" s="22"/>
      <c r="F72" s="22"/>
      <c r="G72" s="22"/>
      <c r="H72" s="22"/>
      <c r="I72" s="22"/>
      <c r="J72" s="396"/>
      <c r="K72" s="397"/>
      <c r="L72" s="22"/>
      <c r="M72" s="397"/>
      <c r="N72" s="22"/>
      <c r="O72" s="398"/>
      <c r="P72" s="22"/>
      <c r="Q72" s="397"/>
      <c r="R72" s="22"/>
      <c r="S72" s="22"/>
      <c r="T72" s="22"/>
      <c r="U72" s="22"/>
      <c r="V72" s="156"/>
      <c r="X72" s="402" t="str">
        <f>INICIO!K17</f>
        <v>Bares</v>
      </c>
      <c r="Y72" s="22"/>
      <c r="Z72" s="22"/>
      <c r="AA72" s="156"/>
      <c r="AB72" s="203"/>
      <c r="AC72" s="203"/>
      <c r="AD72" s="194"/>
    </row>
    <row r="73" ht="15.75" customHeight="1">
      <c r="A73" s="192"/>
      <c r="B73" s="192"/>
      <c r="C73" s="192"/>
      <c r="D73" s="391"/>
      <c r="J73" s="392"/>
      <c r="K73" s="393"/>
      <c r="L73" s="22"/>
      <c r="M73" s="393"/>
      <c r="N73" s="22"/>
      <c r="O73" s="394"/>
      <c r="P73" s="22"/>
      <c r="Q73" s="393"/>
      <c r="R73" s="22"/>
      <c r="S73" s="22"/>
      <c r="T73" s="22"/>
      <c r="U73" s="22"/>
      <c r="V73" s="156"/>
      <c r="X73" s="405" t="str">
        <f>INICIO!K18</f>
        <v>Ropa</v>
      </c>
      <c r="Y73" s="22"/>
      <c r="Z73" s="22"/>
      <c r="AA73" s="156"/>
      <c r="AB73" s="203"/>
      <c r="AC73" s="203"/>
      <c r="AD73" s="194"/>
    </row>
    <row r="74" ht="15.75" customHeight="1">
      <c r="A74" s="192"/>
      <c r="B74" s="192"/>
      <c r="C74" s="192"/>
      <c r="D74" s="395"/>
      <c r="E74" s="22"/>
      <c r="F74" s="22"/>
      <c r="G74" s="22"/>
      <c r="H74" s="22"/>
      <c r="I74" s="22"/>
      <c r="J74" s="396"/>
      <c r="K74" s="397"/>
      <c r="L74" s="22"/>
      <c r="M74" s="397"/>
      <c r="N74" s="22"/>
      <c r="O74" s="398"/>
      <c r="P74" s="22"/>
      <c r="Q74" s="397"/>
      <c r="R74" s="22"/>
      <c r="S74" s="22"/>
      <c r="T74" s="22"/>
      <c r="U74" s="22"/>
      <c r="V74" s="156"/>
      <c r="X74" s="406" t="str">
        <f>INICIO!K19</f>
        <v>Belleza</v>
      </c>
      <c r="Y74" s="22"/>
      <c r="Z74" s="22"/>
      <c r="AA74" s="156"/>
      <c r="AB74" s="203"/>
      <c r="AC74" s="203"/>
      <c r="AD74" s="194"/>
    </row>
    <row r="75" ht="15.75" customHeight="1">
      <c r="A75" s="192"/>
      <c r="B75" s="192"/>
      <c r="C75" s="192"/>
      <c r="D75" s="391"/>
      <c r="J75" s="392"/>
      <c r="K75" s="393"/>
      <c r="L75" s="22"/>
      <c r="M75" s="393"/>
      <c r="N75" s="22"/>
      <c r="O75" s="394"/>
      <c r="P75" s="22"/>
      <c r="Q75" s="393"/>
      <c r="R75" s="22"/>
      <c r="S75" s="22"/>
      <c r="T75" s="22"/>
      <c r="U75" s="22"/>
      <c r="V75" s="156"/>
      <c r="W75" s="203"/>
      <c r="X75" s="407" t="str">
        <f>INICIO!K20</f>
        <v>Gasolina</v>
      </c>
      <c r="Y75" s="22"/>
      <c r="Z75" s="22"/>
      <c r="AA75" s="156"/>
      <c r="AB75" s="203"/>
      <c r="AC75" s="203"/>
      <c r="AD75" s="194"/>
    </row>
    <row r="76" ht="15.75" customHeight="1">
      <c r="A76" s="192"/>
      <c r="B76" s="192"/>
      <c r="C76" s="192"/>
      <c r="D76" s="395"/>
      <c r="E76" s="22"/>
      <c r="F76" s="22"/>
      <c r="G76" s="22"/>
      <c r="H76" s="22"/>
      <c r="I76" s="22"/>
      <c r="J76" s="396"/>
      <c r="K76" s="397"/>
      <c r="L76" s="22"/>
      <c r="M76" s="397"/>
      <c r="N76" s="22"/>
      <c r="O76" s="398"/>
      <c r="P76" s="22"/>
      <c r="Q76" s="397"/>
      <c r="R76" s="22"/>
      <c r="S76" s="22"/>
      <c r="T76" s="22"/>
      <c r="U76" s="22"/>
      <c r="V76" s="156"/>
      <c r="W76" s="203"/>
      <c r="X76" s="408" t="str">
        <f>INICIO!K21</f>
        <v>Hogar</v>
      </c>
      <c r="Y76" s="22"/>
      <c r="Z76" s="22"/>
      <c r="AA76" s="156"/>
      <c r="AB76" s="203"/>
      <c r="AC76" s="203"/>
      <c r="AD76" s="194"/>
    </row>
    <row r="77" ht="15.75" customHeight="1">
      <c r="A77" s="192"/>
      <c r="B77" s="192"/>
      <c r="C77" s="192"/>
      <c r="D77" s="391"/>
      <c r="J77" s="392"/>
      <c r="K77" s="393"/>
      <c r="L77" s="22"/>
      <c r="M77" s="393"/>
      <c r="N77" s="22"/>
      <c r="O77" s="394"/>
      <c r="P77" s="22"/>
      <c r="Q77" s="393"/>
      <c r="R77" s="22"/>
      <c r="S77" s="22"/>
      <c r="T77" s="22"/>
      <c r="U77" s="22"/>
      <c r="V77" s="156"/>
      <c r="W77" s="203"/>
      <c r="X77" s="409" t="str">
        <f>INICIO!K22</f>
        <v>Tarjeta de crédito</v>
      </c>
      <c r="Y77" s="22"/>
      <c r="Z77" s="22"/>
      <c r="AA77" s="156"/>
      <c r="AB77" s="203"/>
      <c r="AC77" s="203"/>
      <c r="AD77" s="194"/>
    </row>
    <row r="78" ht="15.75" customHeight="1">
      <c r="A78" s="192"/>
      <c r="B78" s="192"/>
      <c r="C78" s="192"/>
      <c r="D78" s="395"/>
      <c r="E78" s="22"/>
      <c r="F78" s="22"/>
      <c r="G78" s="22"/>
      <c r="H78" s="22"/>
      <c r="I78" s="22"/>
      <c r="J78" s="396"/>
      <c r="K78" s="397"/>
      <c r="L78" s="22"/>
      <c r="M78" s="397"/>
      <c r="N78" s="22"/>
      <c r="O78" s="398"/>
      <c r="P78" s="22"/>
      <c r="Q78" s="397"/>
      <c r="R78" s="22"/>
      <c r="S78" s="22"/>
      <c r="T78" s="22"/>
      <c r="U78" s="22"/>
      <c r="V78" s="156"/>
      <c r="W78" s="203"/>
      <c r="X78" s="410" t="str">
        <f>INICIO!K23</f>
        <v>Ocio</v>
      </c>
      <c r="Y78" s="22"/>
      <c r="Z78" s="22"/>
      <c r="AA78" s="156"/>
      <c r="AB78" s="203"/>
      <c r="AC78" s="203"/>
      <c r="AD78" s="194"/>
    </row>
    <row r="79" ht="15.75" customHeight="1">
      <c r="A79" s="192"/>
      <c r="B79" s="192"/>
      <c r="C79" s="192"/>
      <c r="D79" s="391"/>
      <c r="J79" s="392"/>
      <c r="K79" s="393"/>
      <c r="L79" s="22"/>
      <c r="M79" s="393"/>
      <c r="N79" s="22"/>
      <c r="O79" s="394"/>
      <c r="P79" s="22"/>
      <c r="Q79" s="393"/>
      <c r="R79" s="22"/>
      <c r="S79" s="22"/>
      <c r="T79" s="22"/>
      <c r="U79" s="22"/>
      <c r="V79" s="156"/>
      <c r="W79" s="203"/>
      <c r="X79" s="410" t="str">
        <f>INICIO!K24</f>
        <v>Pequeñas compras</v>
      </c>
      <c r="Y79" s="22"/>
      <c r="Z79" s="22"/>
      <c r="AA79" s="156"/>
      <c r="AB79" s="203"/>
      <c r="AC79" s="203"/>
      <c r="AD79" s="194"/>
    </row>
    <row r="80" ht="15.75" customHeight="1">
      <c r="A80" s="192"/>
      <c r="B80" s="192"/>
      <c r="C80" s="192"/>
      <c r="D80" s="395"/>
      <c r="E80" s="22"/>
      <c r="F80" s="22"/>
      <c r="G80" s="22"/>
      <c r="H80" s="22"/>
      <c r="I80" s="22"/>
      <c r="J80" s="396"/>
      <c r="K80" s="397"/>
      <c r="L80" s="22"/>
      <c r="M80" s="397"/>
      <c r="N80" s="22"/>
      <c r="O80" s="398"/>
      <c r="P80" s="22"/>
      <c r="Q80" s="397"/>
      <c r="R80" s="22"/>
      <c r="S80" s="22"/>
      <c r="T80" s="22"/>
      <c r="U80" s="22"/>
      <c r="V80" s="156"/>
      <c r="W80" s="203"/>
      <c r="X80" s="411" t="str">
        <f>INICIO!K25</f>
        <v>Tasas/Impuestos</v>
      </c>
      <c r="Y80" s="22"/>
      <c r="Z80" s="22"/>
      <c r="AA80" s="156"/>
      <c r="AB80" s="203"/>
      <c r="AC80" s="203"/>
      <c r="AD80" s="194"/>
    </row>
    <row r="81" ht="15.75" customHeight="1">
      <c r="A81" s="192"/>
      <c r="B81" s="192"/>
      <c r="C81" s="192"/>
      <c r="D81" s="391"/>
      <c r="J81" s="392"/>
      <c r="K81" s="393"/>
      <c r="L81" s="22"/>
      <c r="M81" s="393"/>
      <c r="N81" s="22"/>
      <c r="O81" s="394"/>
      <c r="P81" s="22"/>
      <c r="Q81" s="393"/>
      <c r="R81" s="22"/>
      <c r="S81" s="22"/>
      <c r="T81" s="22"/>
      <c r="U81" s="22"/>
      <c r="V81" s="156"/>
      <c r="W81" s="203"/>
      <c r="X81" s="412" t="str">
        <f>INICIO!K26</f>
        <v>Viajes/vacaciones</v>
      </c>
      <c r="Y81" s="22"/>
      <c r="Z81" s="22"/>
      <c r="AA81" s="156"/>
      <c r="AB81" s="194"/>
      <c r="AC81" s="194"/>
      <c r="AD81" s="194"/>
    </row>
    <row r="82" ht="15.75" customHeight="1">
      <c r="A82" s="192"/>
      <c r="B82" s="192"/>
      <c r="C82" s="192"/>
      <c r="D82" s="395"/>
      <c r="E82" s="22"/>
      <c r="F82" s="22"/>
      <c r="G82" s="22"/>
      <c r="H82" s="22"/>
      <c r="I82" s="22"/>
      <c r="J82" s="396"/>
      <c r="K82" s="397"/>
      <c r="L82" s="22"/>
      <c r="M82" s="397"/>
      <c r="N82" s="22"/>
      <c r="O82" s="398"/>
      <c r="P82" s="22"/>
      <c r="Q82" s="397"/>
      <c r="R82" s="22"/>
      <c r="S82" s="22"/>
      <c r="T82" s="22"/>
      <c r="U82" s="22"/>
      <c r="V82" s="156"/>
      <c r="W82" s="203"/>
      <c r="X82" s="413" t="str">
        <f>INICIO!K27</f>
        <v>Tecnología</v>
      </c>
      <c r="Y82" s="22"/>
      <c r="Z82" s="22"/>
      <c r="AA82" s="156"/>
      <c r="AB82" s="194"/>
      <c r="AC82" s="194"/>
      <c r="AD82" s="203"/>
    </row>
    <row r="83" ht="15.75" customHeight="1">
      <c r="A83" s="192"/>
      <c r="B83" s="192"/>
      <c r="C83" s="192"/>
      <c r="D83" s="391"/>
      <c r="J83" s="392"/>
      <c r="K83" s="393"/>
      <c r="L83" s="22"/>
      <c r="M83" s="393"/>
      <c r="N83" s="22"/>
      <c r="O83" s="394"/>
      <c r="P83" s="22"/>
      <c r="Q83" s="393"/>
      <c r="R83" s="22"/>
      <c r="S83" s="22"/>
      <c r="T83" s="22"/>
      <c r="U83" s="22"/>
      <c r="V83" s="156"/>
      <c r="W83" s="203"/>
      <c r="X83" s="411" t="str">
        <f>INICIO!K28</f>
        <v>Reparaciones</v>
      </c>
      <c r="Y83" s="22"/>
      <c r="Z83" s="22"/>
      <c r="AA83" s="156"/>
      <c r="AB83" s="194"/>
      <c r="AC83" s="194"/>
      <c r="AD83" s="203"/>
    </row>
    <row r="84" ht="15.75" customHeight="1">
      <c r="A84" s="192"/>
      <c r="B84" s="192"/>
      <c r="C84" s="192"/>
      <c r="D84" s="395"/>
      <c r="E84" s="22"/>
      <c r="F84" s="22"/>
      <c r="G84" s="22"/>
      <c r="H84" s="22"/>
      <c r="I84" s="22"/>
      <c r="J84" s="396"/>
      <c r="K84" s="397"/>
      <c r="L84" s="22"/>
      <c r="M84" s="397"/>
      <c r="N84" s="22"/>
      <c r="O84" s="398"/>
      <c r="P84" s="22"/>
      <c r="Q84" s="397"/>
      <c r="R84" s="22"/>
      <c r="S84" s="22"/>
      <c r="T84" s="22"/>
      <c r="U84" s="22"/>
      <c r="V84" s="156"/>
      <c r="W84" s="203"/>
      <c r="X84" s="414" t="str">
        <f>INICIO!K29</f>
        <v>Salud</v>
      </c>
      <c r="Y84" s="22"/>
      <c r="Z84" s="22"/>
      <c r="AA84" s="156"/>
      <c r="AB84" s="194"/>
      <c r="AC84" s="194"/>
      <c r="AD84" s="203"/>
    </row>
    <row r="85" ht="15.75" customHeight="1">
      <c r="A85" s="192"/>
      <c r="B85" s="192"/>
      <c r="C85" s="192"/>
      <c r="D85" s="391"/>
      <c r="J85" s="392"/>
      <c r="K85" s="393"/>
      <c r="L85" s="22"/>
      <c r="M85" s="393"/>
      <c r="N85" s="22"/>
      <c r="O85" s="394"/>
      <c r="P85" s="22"/>
      <c r="Q85" s="393"/>
      <c r="R85" s="22"/>
      <c r="S85" s="22"/>
      <c r="T85" s="22"/>
      <c r="U85" s="22"/>
      <c r="V85" s="156"/>
      <c r="W85" s="203"/>
      <c r="X85" s="415" t="str">
        <f>INICIO!K30</f>
        <v>Higiene</v>
      </c>
      <c r="Y85" s="22"/>
      <c r="Z85" s="22"/>
      <c r="AA85" s="156"/>
      <c r="AB85" s="203"/>
      <c r="AC85" s="203"/>
      <c r="AD85" s="203"/>
    </row>
    <row r="86" ht="15.75" customHeight="1">
      <c r="A86" s="192"/>
      <c r="B86" s="192"/>
      <c r="C86" s="192"/>
      <c r="D86" s="395"/>
      <c r="E86" s="22"/>
      <c r="F86" s="22"/>
      <c r="G86" s="22"/>
      <c r="H86" s="22"/>
      <c r="I86" s="22"/>
      <c r="J86" s="396"/>
      <c r="K86" s="397"/>
      <c r="L86" s="22"/>
      <c r="M86" s="397"/>
      <c r="N86" s="22"/>
      <c r="O86" s="398"/>
      <c r="P86" s="22"/>
      <c r="Q86" s="397"/>
      <c r="R86" s="22"/>
      <c r="S86" s="22"/>
      <c r="T86" s="22"/>
      <c r="U86" s="22"/>
      <c r="V86" s="156"/>
      <c r="W86" s="203"/>
      <c r="X86" s="416" t="str">
        <f>INICIO!K31</f>
        <v>Cursos/Formación</v>
      </c>
      <c r="Y86" s="22"/>
      <c r="Z86" s="22"/>
      <c r="AA86" s="156"/>
      <c r="AC86" s="203"/>
      <c r="AD86" s="203"/>
    </row>
    <row r="87" ht="15.75" customHeight="1">
      <c r="A87" s="192"/>
      <c r="B87" s="192"/>
      <c r="C87" s="192"/>
      <c r="D87" s="391"/>
      <c r="J87" s="392"/>
      <c r="K87" s="417"/>
      <c r="L87" s="22"/>
      <c r="M87" s="393"/>
      <c r="N87" s="22"/>
      <c r="O87" s="394"/>
      <c r="P87" s="22"/>
      <c r="Q87" s="393"/>
      <c r="R87" s="22"/>
      <c r="S87" s="22"/>
      <c r="T87" s="22"/>
      <c r="U87" s="22"/>
      <c r="V87" s="156"/>
      <c r="X87" s="418" t="str">
        <f>INICIO!K32</f>
        <v>Mascotas</v>
      </c>
      <c r="Y87" s="22"/>
      <c r="Z87" s="22"/>
      <c r="AA87" s="156"/>
      <c r="AC87" s="203"/>
      <c r="AD87" s="203"/>
    </row>
    <row r="88" ht="15.75" customHeight="1">
      <c r="A88" s="192"/>
      <c r="B88" s="192"/>
      <c r="C88" s="192"/>
      <c r="D88" s="395"/>
      <c r="E88" s="22"/>
      <c r="F88" s="22"/>
      <c r="G88" s="22"/>
      <c r="H88" s="22"/>
      <c r="I88" s="22"/>
      <c r="J88" s="396"/>
      <c r="K88" s="397"/>
      <c r="L88" s="22"/>
      <c r="M88" s="397"/>
      <c r="N88" s="22"/>
      <c r="O88" s="398"/>
      <c r="P88" s="22"/>
      <c r="Q88" s="397"/>
      <c r="R88" s="22"/>
      <c r="S88" s="22"/>
      <c r="T88" s="22"/>
      <c r="U88" s="22"/>
      <c r="V88" s="156"/>
      <c r="X88" s="419" t="str">
        <f>INICIO!K33</f>
        <v>Familia</v>
      </c>
      <c r="Y88" s="22"/>
      <c r="Z88" s="22"/>
      <c r="AA88" s="156"/>
      <c r="AC88" s="203"/>
      <c r="AD88" s="203"/>
    </row>
    <row r="89" ht="15.75" customHeight="1">
      <c r="A89" s="192"/>
      <c r="B89" s="192"/>
      <c r="C89" s="192"/>
      <c r="D89" s="391"/>
      <c r="J89" s="392"/>
      <c r="K89" s="393"/>
      <c r="L89" s="22"/>
      <c r="M89" s="393"/>
      <c r="N89" s="22"/>
      <c r="O89" s="394"/>
      <c r="P89" s="22"/>
      <c r="Q89" s="393"/>
      <c r="R89" s="22"/>
      <c r="S89" s="22"/>
      <c r="T89" s="22"/>
      <c r="U89" s="22"/>
      <c r="V89" s="156"/>
      <c r="X89" s="412" t="str">
        <f>INICIO!K34</f>
        <v>Otros</v>
      </c>
      <c r="Y89" s="22"/>
      <c r="Z89" s="22"/>
      <c r="AA89" s="156"/>
      <c r="AD89" s="194"/>
    </row>
    <row r="90" ht="15.75" customHeight="1">
      <c r="A90" s="192"/>
      <c r="B90" s="192"/>
      <c r="C90" s="192"/>
      <c r="D90" s="395"/>
      <c r="E90" s="22"/>
      <c r="F90" s="22"/>
      <c r="G90" s="22"/>
      <c r="H90" s="22"/>
      <c r="I90" s="22"/>
      <c r="J90" s="396"/>
      <c r="K90" s="397"/>
      <c r="L90" s="22"/>
      <c r="M90" s="397"/>
      <c r="N90" s="22"/>
      <c r="O90" s="398"/>
      <c r="P90" s="22"/>
      <c r="Q90" s="397"/>
      <c r="R90" s="22"/>
      <c r="S90" s="22"/>
      <c r="T90" s="22"/>
      <c r="U90" s="22"/>
      <c r="V90" s="156"/>
      <c r="X90" s="420" t="str">
        <f>INICIO!K35</f>
        <v>Categoria 1</v>
      </c>
      <c r="Y90" s="22"/>
      <c r="Z90" s="22"/>
      <c r="AA90" s="156"/>
      <c r="AD90" s="194"/>
    </row>
    <row r="91" ht="15.75" customHeight="1">
      <c r="A91" s="192"/>
      <c r="B91" s="192"/>
      <c r="C91" s="192"/>
      <c r="D91" s="391"/>
      <c r="J91" s="392"/>
      <c r="K91" s="393"/>
      <c r="L91" s="22"/>
      <c r="M91" s="393"/>
      <c r="N91" s="22"/>
      <c r="O91" s="394"/>
      <c r="P91" s="22"/>
      <c r="Q91" s="393"/>
      <c r="R91" s="22"/>
      <c r="S91" s="22"/>
      <c r="T91" s="22"/>
      <c r="U91" s="22"/>
      <c r="V91" s="156"/>
      <c r="X91" s="421" t="str">
        <f>INICIO!K36</f>
        <v>Categoría 2</v>
      </c>
      <c r="Y91" s="22"/>
      <c r="Z91" s="22"/>
      <c r="AA91" s="156"/>
      <c r="AD91" s="194"/>
    </row>
    <row r="92" ht="15.75" customHeight="1">
      <c r="A92" s="192"/>
      <c r="B92" s="192"/>
      <c r="C92" s="192"/>
      <c r="D92" s="395"/>
      <c r="E92" s="22"/>
      <c r="F92" s="22"/>
      <c r="G92" s="22"/>
      <c r="H92" s="22"/>
      <c r="I92" s="22"/>
      <c r="J92" s="396"/>
      <c r="K92" s="397"/>
      <c r="L92" s="22"/>
      <c r="M92" s="397"/>
      <c r="N92" s="22"/>
      <c r="O92" s="398"/>
      <c r="P92" s="22"/>
      <c r="Q92" s="397"/>
      <c r="R92" s="22"/>
      <c r="S92" s="22"/>
      <c r="T92" s="22"/>
      <c r="U92" s="22"/>
      <c r="V92" s="156"/>
      <c r="X92" s="422" t="str">
        <f>INICIO!K37</f>
        <v>Categoría 3</v>
      </c>
      <c r="Y92" s="22"/>
      <c r="Z92" s="22"/>
      <c r="AA92" s="156"/>
      <c r="AD92" s="194"/>
    </row>
    <row r="93" ht="15.75" customHeight="1">
      <c r="A93" s="192"/>
      <c r="B93" s="192"/>
      <c r="C93" s="192"/>
      <c r="D93" s="391"/>
      <c r="J93" s="392"/>
      <c r="K93" s="393"/>
      <c r="L93" s="22"/>
      <c r="M93" s="393"/>
      <c r="N93" s="22"/>
      <c r="O93" s="394"/>
      <c r="P93" s="22"/>
      <c r="Q93" s="393"/>
      <c r="R93" s="22"/>
      <c r="S93" s="22"/>
      <c r="T93" s="22"/>
      <c r="U93" s="22"/>
      <c r="V93" s="156"/>
      <c r="X93" s="423" t="str">
        <f>INICIO!K38</f>
        <v>Categoría 4</v>
      </c>
      <c r="Y93" s="22"/>
      <c r="Z93" s="22"/>
      <c r="AA93" s="156"/>
      <c r="AD93" s="194"/>
    </row>
    <row r="94" ht="15.75" customHeight="1">
      <c r="A94" s="192"/>
      <c r="B94" s="192"/>
      <c r="C94" s="192"/>
      <c r="D94" s="395"/>
      <c r="E94" s="22"/>
      <c r="F94" s="22"/>
      <c r="G94" s="22"/>
      <c r="H94" s="22"/>
      <c r="I94" s="22"/>
      <c r="J94" s="396"/>
      <c r="K94" s="397"/>
      <c r="L94" s="22"/>
      <c r="M94" s="397"/>
      <c r="N94" s="22"/>
      <c r="O94" s="398"/>
      <c r="P94" s="22"/>
      <c r="Q94" s="397"/>
      <c r="R94" s="22"/>
      <c r="S94" s="22"/>
      <c r="T94" s="22"/>
      <c r="U94" s="22"/>
      <c r="V94" s="156"/>
      <c r="X94" s="420" t="str">
        <f>INICIO!K39</f>
        <v>Categoría 5</v>
      </c>
      <c r="Y94" s="22"/>
      <c r="Z94" s="22"/>
      <c r="AA94" s="156"/>
      <c r="AD94" s="194"/>
    </row>
    <row r="95" ht="15.75" customHeight="1">
      <c r="A95" s="192"/>
      <c r="B95" s="192"/>
      <c r="C95" s="192"/>
      <c r="D95" s="391"/>
      <c r="J95" s="392"/>
      <c r="K95" s="393"/>
      <c r="L95" s="22"/>
      <c r="M95" s="393"/>
      <c r="N95" s="22"/>
      <c r="O95" s="394"/>
      <c r="P95" s="22"/>
      <c r="Q95" s="393"/>
      <c r="R95" s="22"/>
      <c r="S95" s="22"/>
      <c r="T95" s="22"/>
      <c r="U95" s="22"/>
      <c r="V95" s="156"/>
      <c r="X95" s="424" t="str">
        <f>INICIO!K40</f>
        <v>Categoría 6</v>
      </c>
      <c r="Y95" s="325"/>
      <c r="Z95" s="325"/>
      <c r="AA95" s="184"/>
      <c r="AC95" s="194"/>
      <c r="AD95" s="194"/>
    </row>
    <row r="96" ht="15.75" customHeight="1">
      <c r="A96" s="192"/>
      <c r="B96" s="192"/>
      <c r="C96" s="192"/>
      <c r="D96" s="395"/>
      <c r="E96" s="22"/>
      <c r="F96" s="22"/>
      <c r="G96" s="22"/>
      <c r="H96" s="22"/>
      <c r="I96" s="22"/>
      <c r="J96" s="396"/>
      <c r="K96" s="397"/>
      <c r="L96" s="22"/>
      <c r="M96" s="397"/>
      <c r="N96" s="22"/>
      <c r="O96" s="398"/>
      <c r="P96" s="22"/>
      <c r="Q96" s="397"/>
      <c r="R96" s="22"/>
      <c r="S96" s="22"/>
      <c r="T96" s="22"/>
      <c r="U96" s="22"/>
      <c r="V96" s="156"/>
      <c r="AC96" s="194"/>
      <c r="AD96" s="194"/>
    </row>
    <row r="97" ht="15.75" customHeight="1">
      <c r="A97" s="192"/>
      <c r="B97" s="192"/>
      <c r="C97" s="192"/>
      <c r="D97" s="391"/>
      <c r="J97" s="392"/>
      <c r="K97" s="393"/>
      <c r="L97" s="22"/>
      <c r="M97" s="393"/>
      <c r="N97" s="22"/>
      <c r="O97" s="394"/>
      <c r="P97" s="22"/>
      <c r="Q97" s="393"/>
      <c r="R97" s="22"/>
      <c r="S97" s="22"/>
      <c r="T97" s="22"/>
      <c r="U97" s="22"/>
      <c r="V97" s="156"/>
      <c r="AC97" s="194"/>
      <c r="AD97" s="194"/>
    </row>
    <row r="98" ht="15.75" customHeight="1">
      <c r="A98" s="192"/>
      <c r="B98" s="192"/>
      <c r="C98" s="192"/>
      <c r="D98" s="395"/>
      <c r="E98" s="22"/>
      <c r="F98" s="22"/>
      <c r="G98" s="22"/>
      <c r="H98" s="22"/>
      <c r="I98" s="22"/>
      <c r="J98" s="396"/>
      <c r="K98" s="397"/>
      <c r="L98" s="22"/>
      <c r="M98" s="397"/>
      <c r="N98" s="22"/>
      <c r="O98" s="398"/>
      <c r="P98" s="22"/>
      <c r="Q98" s="397"/>
      <c r="R98" s="22"/>
      <c r="S98" s="22"/>
      <c r="T98" s="22"/>
      <c r="U98" s="22"/>
      <c r="V98" s="156"/>
      <c r="AC98" s="194"/>
      <c r="AD98" s="194"/>
    </row>
    <row r="99" ht="15.75" customHeight="1">
      <c r="A99" s="192"/>
      <c r="B99" s="192"/>
      <c r="C99" s="192"/>
      <c r="D99" s="391"/>
      <c r="J99" s="392"/>
      <c r="K99" s="393"/>
      <c r="L99" s="22"/>
      <c r="M99" s="393"/>
      <c r="N99" s="22"/>
      <c r="O99" s="394"/>
      <c r="P99" s="22"/>
      <c r="Q99" s="393"/>
      <c r="R99" s="22"/>
      <c r="S99" s="22"/>
      <c r="T99" s="22"/>
      <c r="U99" s="22"/>
      <c r="V99" s="156"/>
      <c r="AC99" s="194"/>
      <c r="AD99" s="194"/>
    </row>
    <row r="100" ht="15.75" customHeight="1">
      <c r="A100" s="192"/>
      <c r="B100" s="192"/>
      <c r="C100" s="192"/>
      <c r="D100" s="395"/>
      <c r="E100" s="22"/>
      <c r="F100" s="22"/>
      <c r="G100" s="22"/>
      <c r="H100" s="22"/>
      <c r="I100" s="22"/>
      <c r="J100" s="396"/>
      <c r="K100" s="397"/>
      <c r="L100" s="22"/>
      <c r="M100" s="397"/>
      <c r="N100" s="22"/>
      <c r="O100" s="398"/>
      <c r="P100" s="22"/>
      <c r="Q100" s="397"/>
      <c r="R100" s="22"/>
      <c r="S100" s="22"/>
      <c r="T100" s="22"/>
      <c r="U100" s="22"/>
      <c r="V100" s="156"/>
      <c r="AC100" s="194"/>
      <c r="AD100" s="194"/>
    </row>
    <row r="101" ht="15.75" customHeight="1">
      <c r="A101" s="192"/>
      <c r="B101" s="192"/>
      <c r="C101" s="192"/>
      <c r="D101" s="391"/>
      <c r="J101" s="392"/>
      <c r="K101" s="393"/>
      <c r="L101" s="22"/>
      <c r="M101" s="393"/>
      <c r="N101" s="22"/>
      <c r="O101" s="394"/>
      <c r="P101" s="22"/>
      <c r="Q101" s="393"/>
      <c r="R101" s="22"/>
      <c r="S101" s="22"/>
      <c r="T101" s="22"/>
      <c r="U101" s="22"/>
      <c r="V101" s="156"/>
      <c r="AC101" s="194"/>
      <c r="AD101" s="194"/>
    </row>
    <row r="102" ht="15.75" customHeight="1">
      <c r="A102" s="192"/>
      <c r="B102" s="192"/>
      <c r="C102" s="192"/>
      <c r="D102" s="395"/>
      <c r="E102" s="22"/>
      <c r="F102" s="22"/>
      <c r="G102" s="22"/>
      <c r="H102" s="22"/>
      <c r="I102" s="22"/>
      <c r="J102" s="396"/>
      <c r="K102" s="397"/>
      <c r="L102" s="22"/>
      <c r="M102" s="397"/>
      <c r="N102" s="22"/>
      <c r="O102" s="398"/>
      <c r="P102" s="22"/>
      <c r="Q102" s="397"/>
      <c r="R102" s="22"/>
      <c r="S102" s="22"/>
      <c r="T102" s="22"/>
      <c r="U102" s="22"/>
      <c r="V102" s="156"/>
    </row>
    <row r="103" ht="15.75" customHeight="1">
      <c r="A103" s="194"/>
      <c r="B103" s="194"/>
      <c r="C103" s="194"/>
      <c r="D103" s="391"/>
      <c r="J103" s="392"/>
      <c r="K103" s="393"/>
      <c r="L103" s="22"/>
      <c r="M103" s="393"/>
      <c r="N103" s="22"/>
      <c r="O103" s="394"/>
      <c r="P103" s="22"/>
      <c r="Q103" s="393"/>
      <c r="R103" s="22"/>
      <c r="S103" s="22"/>
      <c r="T103" s="22"/>
      <c r="U103" s="22"/>
      <c r="V103" s="156"/>
    </row>
    <row r="104" ht="15.75" customHeight="1">
      <c r="A104" s="194"/>
      <c r="B104" s="194"/>
      <c r="C104" s="194"/>
      <c r="D104" s="395"/>
      <c r="E104" s="22"/>
      <c r="F104" s="22"/>
      <c r="G104" s="22"/>
      <c r="H104" s="22"/>
      <c r="I104" s="22"/>
      <c r="J104" s="396"/>
      <c r="K104" s="397"/>
      <c r="L104" s="22"/>
      <c r="M104" s="397"/>
      <c r="N104" s="22"/>
      <c r="O104" s="398"/>
      <c r="P104" s="22"/>
      <c r="Q104" s="397"/>
      <c r="R104" s="22"/>
      <c r="S104" s="22"/>
      <c r="T104" s="22"/>
      <c r="U104" s="22"/>
      <c r="V104" s="156"/>
    </row>
    <row r="105" ht="15.75" customHeight="1">
      <c r="A105" s="194"/>
      <c r="B105" s="194"/>
      <c r="C105" s="194"/>
      <c r="D105" s="391"/>
      <c r="J105" s="392"/>
      <c r="K105" s="393"/>
      <c r="L105" s="22"/>
      <c r="M105" s="393"/>
      <c r="N105" s="22"/>
      <c r="O105" s="394"/>
      <c r="P105" s="22"/>
      <c r="Q105" s="393"/>
      <c r="R105" s="22"/>
      <c r="S105" s="22"/>
      <c r="T105" s="22"/>
      <c r="U105" s="22"/>
      <c r="V105" s="156"/>
    </row>
    <row r="106" ht="15.75" customHeight="1">
      <c r="A106" s="194"/>
      <c r="B106" s="194"/>
      <c r="C106" s="194"/>
      <c r="D106" s="395"/>
      <c r="E106" s="22"/>
      <c r="F106" s="22"/>
      <c r="G106" s="22"/>
      <c r="H106" s="22"/>
      <c r="I106" s="22"/>
      <c r="J106" s="396"/>
      <c r="K106" s="397"/>
      <c r="L106" s="22"/>
      <c r="M106" s="397"/>
      <c r="N106" s="22"/>
      <c r="O106" s="398"/>
      <c r="P106" s="22"/>
      <c r="Q106" s="397"/>
      <c r="R106" s="22"/>
      <c r="S106" s="22"/>
      <c r="T106" s="22"/>
      <c r="U106" s="22"/>
      <c r="V106" s="156"/>
    </row>
    <row r="107" ht="15.75" customHeight="1">
      <c r="A107" s="194"/>
      <c r="B107" s="194"/>
      <c r="C107" s="194"/>
      <c r="D107" s="391"/>
      <c r="J107" s="392"/>
      <c r="K107" s="393"/>
      <c r="L107" s="22"/>
      <c r="M107" s="393"/>
      <c r="N107" s="22"/>
      <c r="O107" s="394"/>
      <c r="P107" s="22"/>
      <c r="Q107" s="393"/>
      <c r="R107" s="22"/>
      <c r="S107" s="22"/>
      <c r="T107" s="22"/>
      <c r="U107" s="22"/>
      <c r="V107" s="156"/>
    </row>
    <row r="108" ht="15.75" customHeight="1">
      <c r="A108" s="194"/>
      <c r="B108" s="194"/>
      <c r="C108" s="194"/>
      <c r="D108" s="395"/>
      <c r="E108" s="22"/>
      <c r="F108" s="22"/>
      <c r="G108" s="22"/>
      <c r="H108" s="22"/>
      <c r="I108" s="22"/>
      <c r="J108" s="396"/>
      <c r="K108" s="397"/>
      <c r="L108" s="22"/>
      <c r="M108" s="397"/>
      <c r="N108" s="22"/>
      <c r="O108" s="398"/>
      <c r="P108" s="22"/>
      <c r="Q108" s="397"/>
      <c r="R108" s="22"/>
      <c r="S108" s="22"/>
      <c r="T108" s="22"/>
      <c r="U108" s="22"/>
      <c r="V108" s="156"/>
    </row>
    <row r="109" ht="15.75" customHeight="1">
      <c r="A109" s="194"/>
      <c r="B109" s="194"/>
      <c r="C109" s="194"/>
      <c r="D109" s="391"/>
      <c r="J109" s="392"/>
      <c r="K109" s="393"/>
      <c r="L109" s="22"/>
      <c r="M109" s="393"/>
      <c r="N109" s="22"/>
      <c r="O109" s="394"/>
      <c r="P109" s="22"/>
      <c r="Q109" s="393"/>
      <c r="R109" s="22"/>
      <c r="S109" s="22"/>
      <c r="T109" s="22"/>
      <c r="U109" s="22"/>
      <c r="V109" s="156"/>
    </row>
    <row r="110" ht="15.75" customHeight="1">
      <c r="A110" s="194"/>
      <c r="B110" s="194"/>
      <c r="C110" s="194"/>
      <c r="D110" s="395"/>
      <c r="E110" s="22"/>
      <c r="F110" s="22"/>
      <c r="G110" s="22"/>
      <c r="H110" s="22"/>
      <c r="I110" s="22"/>
      <c r="J110" s="396"/>
      <c r="K110" s="397"/>
      <c r="L110" s="22"/>
      <c r="M110" s="397"/>
      <c r="N110" s="22"/>
      <c r="O110" s="398"/>
      <c r="P110" s="22"/>
      <c r="Q110" s="397"/>
      <c r="R110" s="22"/>
      <c r="S110" s="22"/>
      <c r="T110" s="22"/>
      <c r="U110" s="22"/>
      <c r="V110" s="156"/>
    </row>
    <row r="111" ht="15.75" customHeight="1">
      <c r="A111" s="194"/>
      <c r="B111" s="194"/>
      <c r="C111" s="194"/>
      <c r="D111" s="391"/>
      <c r="J111" s="392"/>
      <c r="K111" s="393"/>
      <c r="L111" s="22"/>
      <c r="M111" s="393"/>
      <c r="N111" s="22"/>
      <c r="O111" s="394"/>
      <c r="P111" s="22"/>
      <c r="Q111" s="393"/>
      <c r="R111" s="22"/>
      <c r="S111" s="22"/>
      <c r="T111" s="22"/>
      <c r="U111" s="22"/>
      <c r="V111" s="156"/>
    </row>
    <row r="112" ht="15.75" customHeight="1">
      <c r="A112" s="194"/>
      <c r="B112" s="194"/>
      <c r="C112" s="194"/>
      <c r="D112" s="395"/>
      <c r="E112" s="22"/>
      <c r="F112" s="22"/>
      <c r="G112" s="22"/>
      <c r="H112" s="22"/>
      <c r="I112" s="22"/>
      <c r="J112" s="396"/>
      <c r="K112" s="397"/>
      <c r="L112" s="22"/>
      <c r="M112" s="397"/>
      <c r="N112" s="22"/>
      <c r="O112" s="398"/>
      <c r="P112" s="22"/>
      <c r="Q112" s="397"/>
      <c r="R112" s="22"/>
      <c r="S112" s="22"/>
      <c r="T112" s="22"/>
      <c r="U112" s="22"/>
      <c r="V112" s="156"/>
    </row>
    <row r="113" ht="15.75" customHeight="1">
      <c r="A113" s="194"/>
      <c r="B113" s="194"/>
      <c r="C113" s="194"/>
      <c r="D113" s="391"/>
      <c r="J113" s="392"/>
      <c r="K113" s="393"/>
      <c r="L113" s="22"/>
      <c r="M113" s="393"/>
      <c r="N113" s="22"/>
      <c r="O113" s="394"/>
      <c r="P113" s="22"/>
      <c r="Q113" s="393"/>
      <c r="R113" s="22"/>
      <c r="S113" s="22"/>
      <c r="T113" s="22"/>
      <c r="U113" s="22"/>
      <c r="V113" s="156"/>
    </row>
    <row r="114" ht="15.75" customHeight="1">
      <c r="A114" s="194"/>
      <c r="B114" s="194"/>
      <c r="C114" s="194"/>
      <c r="D114" s="395"/>
      <c r="E114" s="22"/>
      <c r="F114" s="22"/>
      <c r="G114" s="22"/>
      <c r="H114" s="22"/>
      <c r="I114" s="22"/>
      <c r="J114" s="396"/>
      <c r="K114" s="397"/>
      <c r="L114" s="22"/>
      <c r="M114" s="397"/>
      <c r="N114" s="22"/>
      <c r="O114" s="398"/>
      <c r="P114" s="22"/>
      <c r="Q114" s="397"/>
      <c r="R114" s="22"/>
      <c r="S114" s="22"/>
      <c r="T114" s="22"/>
      <c r="U114" s="22"/>
      <c r="V114" s="156"/>
    </row>
    <row r="115" ht="15.75" customHeight="1">
      <c r="A115" s="194"/>
      <c r="B115" s="194"/>
      <c r="C115" s="194"/>
      <c r="D115" s="391"/>
      <c r="J115" s="392"/>
      <c r="K115" s="393"/>
      <c r="L115" s="22"/>
      <c r="M115" s="393"/>
      <c r="N115" s="22"/>
      <c r="O115" s="394"/>
      <c r="P115" s="22"/>
      <c r="Q115" s="393"/>
      <c r="R115" s="22"/>
      <c r="S115" s="22"/>
      <c r="T115" s="22"/>
      <c r="U115" s="22"/>
      <c r="V115" s="156"/>
    </row>
    <row r="116" ht="15.75" customHeight="1">
      <c r="A116" s="194"/>
      <c r="B116" s="194"/>
      <c r="C116" s="194"/>
      <c r="D116" s="395"/>
      <c r="E116" s="22"/>
      <c r="F116" s="22"/>
      <c r="G116" s="22"/>
      <c r="H116" s="22"/>
      <c r="I116" s="22"/>
      <c r="J116" s="396"/>
      <c r="K116" s="397"/>
      <c r="L116" s="22"/>
      <c r="M116" s="397"/>
      <c r="N116" s="22"/>
      <c r="O116" s="398"/>
      <c r="P116" s="22"/>
      <c r="Q116" s="397"/>
      <c r="R116" s="22"/>
      <c r="S116" s="22"/>
      <c r="T116" s="22"/>
      <c r="U116" s="22"/>
      <c r="V116" s="156"/>
    </row>
    <row r="117" ht="15.75" customHeight="1">
      <c r="A117" s="194"/>
      <c r="B117" s="194"/>
      <c r="C117" s="194"/>
      <c r="D117" s="391"/>
      <c r="J117" s="392"/>
      <c r="K117" s="393"/>
      <c r="L117" s="22"/>
      <c r="M117" s="393"/>
      <c r="N117" s="22"/>
      <c r="O117" s="394"/>
      <c r="P117" s="22"/>
      <c r="Q117" s="393"/>
      <c r="R117" s="22"/>
      <c r="S117" s="22"/>
      <c r="T117" s="22"/>
      <c r="U117" s="22"/>
      <c r="V117" s="156"/>
      <c r="W117" s="194"/>
      <c r="X117" s="194"/>
      <c r="Y117" s="194"/>
    </row>
    <row r="118" ht="15.75" customHeight="1">
      <c r="A118" s="194"/>
      <c r="B118" s="194"/>
      <c r="C118" s="194"/>
      <c r="D118" s="395"/>
      <c r="E118" s="22"/>
      <c r="F118" s="22"/>
      <c r="G118" s="22"/>
      <c r="H118" s="22"/>
      <c r="I118" s="22"/>
      <c r="J118" s="396"/>
      <c r="K118" s="397"/>
      <c r="L118" s="22"/>
      <c r="M118" s="397"/>
      <c r="N118" s="22"/>
      <c r="O118" s="398"/>
      <c r="P118" s="22"/>
      <c r="Q118" s="397"/>
      <c r="R118" s="22"/>
      <c r="S118" s="22"/>
      <c r="T118" s="22"/>
      <c r="U118" s="22"/>
      <c r="V118" s="156"/>
      <c r="W118" s="194"/>
      <c r="X118" s="194"/>
      <c r="Y118" s="194"/>
    </row>
    <row r="119" ht="15.75" customHeight="1">
      <c r="A119" s="194"/>
      <c r="B119" s="194"/>
      <c r="C119" s="194"/>
      <c r="D119" s="391"/>
      <c r="J119" s="392"/>
      <c r="K119" s="393"/>
      <c r="L119" s="22"/>
      <c r="M119" s="393"/>
      <c r="N119" s="22"/>
      <c r="O119" s="394"/>
      <c r="P119" s="22"/>
      <c r="Q119" s="393"/>
      <c r="R119" s="22"/>
      <c r="S119" s="22"/>
      <c r="T119" s="22"/>
      <c r="U119" s="22"/>
      <c r="V119" s="156"/>
      <c r="W119" s="194"/>
      <c r="X119" s="194"/>
      <c r="Y119" s="194"/>
    </row>
    <row r="120" ht="15.75" customHeight="1">
      <c r="A120" s="194"/>
      <c r="B120" s="194"/>
      <c r="C120" s="194"/>
      <c r="D120" s="395"/>
      <c r="E120" s="22"/>
      <c r="F120" s="22"/>
      <c r="G120" s="22"/>
      <c r="H120" s="22"/>
      <c r="I120" s="22"/>
      <c r="J120" s="396"/>
      <c r="K120" s="397"/>
      <c r="L120" s="22"/>
      <c r="M120" s="397"/>
      <c r="N120" s="22"/>
      <c r="O120" s="398"/>
      <c r="P120" s="22"/>
      <c r="Q120" s="397"/>
      <c r="R120" s="22"/>
      <c r="S120" s="22"/>
      <c r="T120" s="22"/>
      <c r="U120" s="22"/>
      <c r="V120" s="156"/>
      <c r="W120" s="194"/>
      <c r="X120" s="194"/>
      <c r="Y120" s="194"/>
    </row>
    <row r="121" ht="15.75" customHeight="1">
      <c r="A121" s="194"/>
      <c r="B121" s="194"/>
      <c r="C121" s="194"/>
      <c r="D121" s="391"/>
      <c r="J121" s="392"/>
      <c r="K121" s="393"/>
      <c r="L121" s="22"/>
      <c r="M121" s="393"/>
      <c r="N121" s="22"/>
      <c r="O121" s="394"/>
      <c r="P121" s="22"/>
      <c r="Q121" s="393"/>
      <c r="R121" s="22"/>
      <c r="S121" s="22"/>
      <c r="T121" s="22"/>
      <c r="U121" s="22"/>
      <c r="V121" s="156"/>
    </row>
    <row r="122" ht="15.75" customHeight="1">
      <c r="A122" s="194"/>
      <c r="B122" s="194"/>
      <c r="C122" s="194"/>
      <c r="D122" s="395"/>
      <c r="E122" s="22"/>
      <c r="F122" s="22"/>
      <c r="G122" s="22"/>
      <c r="H122" s="22"/>
      <c r="I122" s="22"/>
      <c r="J122" s="396"/>
      <c r="K122" s="397"/>
      <c r="L122" s="22"/>
      <c r="M122" s="397"/>
      <c r="N122" s="22"/>
      <c r="O122" s="398"/>
      <c r="P122" s="22"/>
      <c r="Q122" s="397"/>
      <c r="R122" s="22"/>
      <c r="S122" s="22"/>
      <c r="T122" s="22"/>
      <c r="U122" s="22"/>
      <c r="V122" s="156"/>
    </row>
    <row r="123" ht="15.75" customHeight="1">
      <c r="A123" s="194"/>
      <c r="B123" s="194"/>
      <c r="C123" s="194"/>
      <c r="D123" s="391"/>
      <c r="J123" s="392"/>
      <c r="K123" s="393"/>
      <c r="L123" s="22"/>
      <c r="M123" s="393"/>
      <c r="N123" s="22"/>
      <c r="O123" s="394"/>
      <c r="P123" s="22"/>
      <c r="Q123" s="393"/>
      <c r="R123" s="22"/>
      <c r="S123" s="22"/>
      <c r="T123" s="22"/>
      <c r="U123" s="22"/>
      <c r="V123" s="156"/>
    </row>
    <row r="124" ht="15.75" customHeight="1">
      <c r="A124" s="194"/>
      <c r="B124" s="194"/>
      <c r="C124" s="194"/>
      <c r="D124" s="395"/>
      <c r="E124" s="22"/>
      <c r="F124" s="22"/>
      <c r="G124" s="22"/>
      <c r="H124" s="22"/>
      <c r="I124" s="22"/>
      <c r="J124" s="396"/>
      <c r="K124" s="397"/>
      <c r="L124" s="22"/>
      <c r="M124" s="397"/>
      <c r="N124" s="22"/>
      <c r="O124" s="398"/>
      <c r="P124" s="22"/>
      <c r="Q124" s="397"/>
      <c r="R124" s="22"/>
      <c r="S124" s="22"/>
      <c r="T124" s="22"/>
      <c r="U124" s="22"/>
      <c r="V124" s="156"/>
    </row>
    <row r="125" ht="15.75" customHeight="1">
      <c r="A125" s="194"/>
      <c r="B125" s="194"/>
      <c r="C125" s="194"/>
      <c r="D125" s="391"/>
      <c r="J125" s="392"/>
      <c r="K125" s="393"/>
      <c r="L125" s="22"/>
      <c r="M125" s="393"/>
      <c r="N125" s="22"/>
      <c r="O125" s="394"/>
      <c r="P125" s="22"/>
      <c r="Q125" s="393"/>
      <c r="R125" s="22"/>
      <c r="S125" s="22"/>
      <c r="T125" s="22"/>
      <c r="U125" s="22"/>
      <c r="V125" s="156"/>
    </row>
    <row r="126" ht="15.75" customHeight="1">
      <c r="A126" s="194"/>
      <c r="B126" s="194"/>
      <c r="C126" s="194"/>
      <c r="D126" s="395"/>
      <c r="E126" s="22"/>
      <c r="F126" s="22"/>
      <c r="G126" s="22"/>
      <c r="H126" s="22"/>
      <c r="I126" s="22"/>
      <c r="J126" s="396"/>
      <c r="K126" s="397"/>
      <c r="L126" s="22"/>
      <c r="M126" s="397"/>
      <c r="N126" s="22"/>
      <c r="O126" s="398"/>
      <c r="P126" s="22"/>
      <c r="Q126" s="397"/>
      <c r="R126" s="22"/>
      <c r="S126" s="22"/>
      <c r="T126" s="22"/>
      <c r="U126" s="22"/>
      <c r="V126" s="156"/>
    </row>
    <row r="127" ht="15.75" customHeight="1">
      <c r="A127" s="194"/>
      <c r="B127" s="194"/>
      <c r="C127" s="194"/>
      <c r="D127" s="391"/>
      <c r="J127" s="392"/>
      <c r="K127" s="393"/>
      <c r="L127" s="22"/>
      <c r="M127" s="393"/>
      <c r="N127" s="22"/>
      <c r="O127" s="394"/>
      <c r="P127" s="22"/>
      <c r="Q127" s="393"/>
      <c r="R127" s="22"/>
      <c r="S127" s="22"/>
      <c r="T127" s="22"/>
      <c r="U127" s="22"/>
      <c r="V127" s="156"/>
    </row>
    <row r="128" ht="15.75" customHeight="1">
      <c r="A128" s="194"/>
      <c r="B128" s="194"/>
      <c r="C128" s="194"/>
      <c r="D128" s="395"/>
      <c r="E128" s="22"/>
      <c r="F128" s="22"/>
      <c r="G128" s="22"/>
      <c r="H128" s="22"/>
      <c r="I128" s="22"/>
      <c r="J128" s="396"/>
      <c r="K128" s="397"/>
      <c r="L128" s="22"/>
      <c r="M128" s="397"/>
      <c r="N128" s="22"/>
      <c r="O128" s="398"/>
      <c r="P128" s="22"/>
      <c r="Q128" s="397"/>
      <c r="R128" s="22"/>
      <c r="S128" s="22"/>
      <c r="T128" s="22"/>
      <c r="U128" s="22"/>
      <c r="V128" s="156"/>
    </row>
    <row r="129" ht="15.75" customHeight="1">
      <c r="A129" s="194"/>
      <c r="B129" s="194"/>
      <c r="C129" s="194"/>
      <c r="D129" s="391"/>
      <c r="J129" s="392"/>
      <c r="K129" s="393"/>
      <c r="L129" s="22"/>
      <c r="M129" s="393"/>
      <c r="N129" s="22"/>
      <c r="O129" s="394"/>
      <c r="P129" s="22"/>
      <c r="Q129" s="393"/>
      <c r="R129" s="22"/>
      <c r="S129" s="22"/>
      <c r="T129" s="22"/>
      <c r="U129" s="22"/>
      <c r="V129" s="156"/>
    </row>
    <row r="130" ht="15.75" customHeight="1">
      <c r="A130" s="194"/>
      <c r="B130" s="194"/>
      <c r="C130" s="194"/>
      <c r="D130" s="395"/>
      <c r="E130" s="22"/>
      <c r="F130" s="22"/>
      <c r="G130" s="22"/>
      <c r="H130" s="22"/>
      <c r="I130" s="22"/>
      <c r="J130" s="396"/>
      <c r="K130" s="397"/>
      <c r="L130" s="22"/>
      <c r="M130" s="397"/>
      <c r="N130" s="22"/>
      <c r="O130" s="398"/>
      <c r="P130" s="22"/>
      <c r="Q130" s="397"/>
      <c r="R130" s="22"/>
      <c r="S130" s="22"/>
      <c r="T130" s="22"/>
      <c r="U130" s="22"/>
      <c r="V130" s="156"/>
    </row>
    <row r="131" ht="15.75" customHeight="1">
      <c r="A131" s="194"/>
      <c r="B131" s="194"/>
      <c r="C131" s="194"/>
      <c r="D131" s="391"/>
      <c r="J131" s="392"/>
      <c r="K131" s="393"/>
      <c r="L131" s="22"/>
      <c r="M131" s="393"/>
      <c r="N131" s="22"/>
      <c r="O131" s="394"/>
      <c r="P131" s="22"/>
      <c r="Q131" s="393"/>
      <c r="R131" s="22"/>
      <c r="S131" s="22"/>
      <c r="T131" s="22"/>
      <c r="U131" s="22"/>
      <c r="V131" s="156"/>
      <c r="W131" s="194"/>
      <c r="X131" s="194"/>
      <c r="Y131" s="194"/>
    </row>
    <row r="132" ht="15.75" customHeight="1">
      <c r="A132" s="194"/>
      <c r="B132" s="194"/>
      <c r="C132" s="194"/>
      <c r="D132" s="395"/>
      <c r="E132" s="22"/>
      <c r="F132" s="22"/>
      <c r="G132" s="22"/>
      <c r="H132" s="22"/>
      <c r="I132" s="22"/>
      <c r="J132" s="396"/>
      <c r="K132" s="397"/>
      <c r="L132" s="22"/>
      <c r="M132" s="397"/>
      <c r="N132" s="22"/>
      <c r="O132" s="398"/>
      <c r="P132" s="22"/>
      <c r="Q132" s="397"/>
      <c r="R132" s="22"/>
      <c r="S132" s="22"/>
      <c r="T132" s="22"/>
      <c r="U132" s="22"/>
      <c r="V132" s="156"/>
      <c r="W132" s="194"/>
      <c r="X132" s="194"/>
      <c r="Y132" s="194"/>
      <c r="Z132" s="194"/>
      <c r="AA132" s="194"/>
      <c r="AB132" s="194"/>
      <c r="AC132" s="194"/>
      <c r="AD132" s="194"/>
    </row>
    <row r="133" ht="15.75" customHeight="1">
      <c r="A133" s="194"/>
      <c r="B133" s="194"/>
      <c r="C133" s="194"/>
      <c r="D133" s="391"/>
      <c r="J133" s="392"/>
      <c r="K133" s="393"/>
      <c r="L133" s="22"/>
      <c r="M133" s="393"/>
      <c r="N133" s="22"/>
      <c r="O133" s="394"/>
      <c r="P133" s="22"/>
      <c r="Q133" s="393"/>
      <c r="R133" s="22"/>
      <c r="S133" s="22"/>
      <c r="T133" s="22"/>
      <c r="U133" s="22"/>
      <c r="V133" s="156"/>
      <c r="W133" s="194"/>
      <c r="X133" s="194"/>
      <c r="Y133" s="194"/>
      <c r="Z133" s="194"/>
      <c r="AA133" s="194"/>
      <c r="AB133" s="194"/>
      <c r="AC133" s="194"/>
      <c r="AD133" s="194"/>
    </row>
    <row r="134" ht="15.75" customHeight="1">
      <c r="A134" s="194"/>
      <c r="B134" s="194"/>
      <c r="C134" s="194"/>
      <c r="D134" s="395"/>
      <c r="E134" s="22"/>
      <c r="F134" s="22"/>
      <c r="G134" s="22"/>
      <c r="H134" s="22"/>
      <c r="I134" s="22"/>
      <c r="J134" s="396"/>
      <c r="K134" s="397"/>
      <c r="L134" s="22"/>
      <c r="M134" s="397"/>
      <c r="N134" s="22"/>
      <c r="O134" s="398"/>
      <c r="P134" s="22"/>
      <c r="Q134" s="397"/>
      <c r="R134" s="22"/>
      <c r="S134" s="22"/>
      <c r="T134" s="22"/>
      <c r="U134" s="22"/>
      <c r="V134" s="156"/>
      <c r="W134" s="194"/>
      <c r="X134" s="194"/>
      <c r="Y134" s="194"/>
      <c r="Z134" s="194"/>
      <c r="AA134" s="194"/>
      <c r="AB134" s="194"/>
      <c r="AC134" s="194"/>
      <c r="AD134" s="194"/>
    </row>
    <row r="135" ht="15.75" customHeight="1">
      <c r="A135" s="194"/>
      <c r="B135" s="194"/>
      <c r="C135" s="194"/>
      <c r="D135" s="391"/>
      <c r="J135" s="392"/>
      <c r="K135" s="393"/>
      <c r="L135" s="22"/>
      <c r="M135" s="393"/>
      <c r="N135" s="22"/>
      <c r="O135" s="394"/>
      <c r="P135" s="22"/>
      <c r="Q135" s="393"/>
      <c r="R135" s="22"/>
      <c r="S135" s="22"/>
      <c r="T135" s="22"/>
      <c r="U135" s="22"/>
      <c r="V135" s="156"/>
      <c r="W135" s="194"/>
      <c r="X135" s="194"/>
      <c r="Y135" s="194"/>
      <c r="Z135" s="194"/>
      <c r="AA135" s="194"/>
      <c r="AB135" s="194"/>
      <c r="AC135" s="194"/>
      <c r="AD135" s="194"/>
    </row>
    <row r="136" ht="15.75" customHeight="1">
      <c r="A136" s="194"/>
      <c r="B136" s="194"/>
      <c r="C136" s="194"/>
      <c r="D136" s="395"/>
      <c r="E136" s="22"/>
      <c r="F136" s="22"/>
      <c r="G136" s="22"/>
      <c r="H136" s="22"/>
      <c r="I136" s="22"/>
      <c r="J136" s="396"/>
      <c r="K136" s="397"/>
      <c r="L136" s="22"/>
      <c r="M136" s="397"/>
      <c r="N136" s="22"/>
      <c r="O136" s="398"/>
      <c r="P136" s="22"/>
      <c r="Q136" s="397"/>
      <c r="R136" s="22"/>
      <c r="S136" s="22"/>
      <c r="T136" s="22"/>
      <c r="U136" s="22"/>
      <c r="V136" s="156"/>
      <c r="W136" s="194"/>
      <c r="X136" s="194"/>
      <c r="Y136" s="194"/>
      <c r="Z136" s="194"/>
      <c r="AA136" s="194"/>
      <c r="AB136" s="194"/>
      <c r="AC136" s="194"/>
      <c r="AD136" s="194"/>
    </row>
    <row r="137" ht="15.75" customHeight="1">
      <c r="A137" s="194"/>
      <c r="B137" s="194"/>
      <c r="C137" s="194"/>
      <c r="D137" s="391"/>
      <c r="J137" s="392"/>
      <c r="K137" s="393"/>
      <c r="L137" s="22"/>
      <c r="M137" s="393"/>
      <c r="N137" s="22"/>
      <c r="O137" s="394"/>
      <c r="P137" s="22"/>
      <c r="Q137" s="393"/>
      <c r="R137" s="22"/>
      <c r="S137" s="22"/>
      <c r="T137" s="22"/>
      <c r="U137" s="22"/>
      <c r="V137" s="156"/>
      <c r="W137" s="194"/>
      <c r="X137" s="194"/>
      <c r="Y137" s="194"/>
      <c r="Z137" s="194"/>
      <c r="AA137" s="194"/>
      <c r="AB137" s="194"/>
      <c r="AC137" s="194"/>
      <c r="AD137" s="194"/>
    </row>
    <row r="138" ht="15.75" customHeight="1">
      <c r="A138" s="194"/>
      <c r="B138" s="194"/>
      <c r="C138" s="194"/>
      <c r="D138" s="395"/>
      <c r="E138" s="22"/>
      <c r="F138" s="22"/>
      <c r="G138" s="22"/>
      <c r="H138" s="22"/>
      <c r="I138" s="22"/>
      <c r="J138" s="396"/>
      <c r="K138" s="397"/>
      <c r="L138" s="22"/>
      <c r="M138" s="397"/>
      <c r="N138" s="22"/>
      <c r="O138" s="398"/>
      <c r="P138" s="22"/>
      <c r="Q138" s="397"/>
      <c r="R138" s="22"/>
      <c r="S138" s="22"/>
      <c r="T138" s="22"/>
      <c r="U138" s="22"/>
      <c r="V138" s="156"/>
      <c r="W138" s="194"/>
      <c r="X138" s="194"/>
      <c r="Y138" s="194"/>
      <c r="Z138" s="194"/>
      <c r="AA138" s="194"/>
      <c r="AB138" s="194"/>
      <c r="AC138" s="194"/>
      <c r="AD138" s="194"/>
    </row>
    <row r="139" ht="15.75" customHeight="1">
      <c r="A139" s="194"/>
      <c r="B139" s="194"/>
      <c r="C139" s="194"/>
      <c r="D139" s="391"/>
      <c r="J139" s="392"/>
      <c r="K139" s="393"/>
      <c r="L139" s="22"/>
      <c r="M139" s="393"/>
      <c r="N139" s="22"/>
      <c r="O139" s="394"/>
      <c r="P139" s="22"/>
      <c r="Q139" s="393"/>
      <c r="R139" s="22"/>
      <c r="S139" s="22"/>
      <c r="T139" s="22"/>
      <c r="U139" s="22"/>
      <c r="V139" s="156"/>
      <c r="W139" s="194"/>
      <c r="X139" s="194"/>
      <c r="Y139" s="194"/>
      <c r="Z139" s="194"/>
      <c r="AA139" s="194"/>
      <c r="AB139" s="194"/>
      <c r="AC139" s="194"/>
      <c r="AD139" s="194"/>
    </row>
    <row r="140" ht="15.75" customHeight="1">
      <c r="A140" s="194"/>
      <c r="B140" s="194"/>
      <c r="C140" s="194"/>
      <c r="D140" s="395"/>
      <c r="E140" s="22"/>
      <c r="F140" s="22"/>
      <c r="G140" s="22"/>
      <c r="H140" s="22"/>
      <c r="I140" s="22"/>
      <c r="J140" s="396"/>
      <c r="K140" s="397"/>
      <c r="L140" s="22"/>
      <c r="M140" s="397"/>
      <c r="N140" s="22"/>
      <c r="O140" s="398"/>
      <c r="P140" s="22"/>
      <c r="Q140" s="397"/>
      <c r="R140" s="22"/>
      <c r="S140" s="22"/>
      <c r="T140" s="22"/>
      <c r="U140" s="22"/>
      <c r="V140" s="156"/>
      <c r="W140" s="194"/>
      <c r="X140" s="194"/>
      <c r="Y140" s="194"/>
      <c r="Z140" s="194"/>
      <c r="AA140" s="194"/>
      <c r="AB140" s="194"/>
      <c r="AC140" s="194"/>
      <c r="AD140" s="194"/>
    </row>
    <row r="141" ht="15.75" customHeight="1">
      <c r="A141" s="194"/>
      <c r="B141" s="194"/>
      <c r="C141" s="194"/>
      <c r="D141" s="391"/>
      <c r="J141" s="392"/>
      <c r="K141" s="393"/>
      <c r="L141" s="22"/>
      <c r="M141" s="393"/>
      <c r="N141" s="22"/>
      <c r="O141" s="394"/>
      <c r="P141" s="22"/>
      <c r="Q141" s="393"/>
      <c r="R141" s="22"/>
      <c r="S141" s="22"/>
      <c r="T141" s="22"/>
      <c r="U141" s="22"/>
      <c r="V141" s="156"/>
      <c r="W141" s="194"/>
      <c r="X141" s="194"/>
      <c r="Y141" s="194"/>
      <c r="Z141" s="194"/>
      <c r="AA141" s="194"/>
      <c r="AB141" s="194"/>
      <c r="AC141" s="194"/>
      <c r="AD141" s="194"/>
    </row>
    <row r="142" ht="15.75" customHeight="1">
      <c r="A142" s="194"/>
      <c r="B142" s="194"/>
      <c r="C142" s="194"/>
      <c r="D142" s="395"/>
      <c r="E142" s="22"/>
      <c r="F142" s="22"/>
      <c r="G142" s="22"/>
      <c r="H142" s="22"/>
      <c r="I142" s="22"/>
      <c r="J142" s="396"/>
      <c r="K142" s="397"/>
      <c r="L142" s="22"/>
      <c r="M142" s="397"/>
      <c r="N142" s="22"/>
      <c r="O142" s="398"/>
      <c r="P142" s="22"/>
      <c r="Q142" s="397"/>
      <c r="R142" s="22"/>
      <c r="S142" s="22"/>
      <c r="T142" s="22"/>
      <c r="U142" s="22"/>
      <c r="V142" s="156"/>
      <c r="W142" s="194"/>
      <c r="X142" s="194"/>
      <c r="Y142" s="194"/>
      <c r="Z142" s="194"/>
      <c r="AA142" s="194"/>
      <c r="AB142" s="194"/>
      <c r="AC142" s="194"/>
      <c r="AD142" s="194"/>
    </row>
    <row r="143" ht="15.75" customHeight="1">
      <c r="A143" s="194"/>
      <c r="B143" s="194"/>
      <c r="C143" s="194"/>
      <c r="D143" s="391"/>
      <c r="J143" s="392"/>
      <c r="K143" s="393"/>
      <c r="L143" s="22"/>
      <c r="M143" s="393"/>
      <c r="N143" s="22"/>
      <c r="O143" s="394"/>
      <c r="P143" s="22"/>
      <c r="Q143" s="393"/>
      <c r="R143" s="22"/>
      <c r="S143" s="22"/>
      <c r="T143" s="22"/>
      <c r="U143" s="22"/>
      <c r="V143" s="156"/>
      <c r="W143" s="194"/>
      <c r="X143" s="194"/>
      <c r="Y143" s="194"/>
      <c r="Z143" s="194"/>
      <c r="AA143" s="194"/>
      <c r="AB143" s="194"/>
      <c r="AC143" s="194"/>
      <c r="AD143" s="194"/>
    </row>
    <row r="144" ht="15.75" customHeight="1">
      <c r="A144" s="194"/>
      <c r="B144" s="194"/>
      <c r="C144" s="194"/>
      <c r="D144" s="395"/>
      <c r="E144" s="22"/>
      <c r="F144" s="22"/>
      <c r="G144" s="22"/>
      <c r="H144" s="22"/>
      <c r="I144" s="22"/>
      <c r="J144" s="396"/>
      <c r="K144" s="397"/>
      <c r="L144" s="22"/>
      <c r="M144" s="397"/>
      <c r="N144" s="22"/>
      <c r="O144" s="398"/>
      <c r="P144" s="22"/>
      <c r="Q144" s="397"/>
      <c r="R144" s="22"/>
      <c r="S144" s="22"/>
      <c r="T144" s="22"/>
      <c r="U144" s="22"/>
      <c r="V144" s="156"/>
      <c r="W144" s="194"/>
      <c r="X144" s="194"/>
      <c r="Y144" s="194"/>
      <c r="Z144" s="194"/>
      <c r="AA144" s="194"/>
      <c r="AB144" s="194"/>
      <c r="AC144" s="194"/>
      <c r="AD144" s="194"/>
    </row>
    <row r="145" ht="15.75" customHeight="1">
      <c r="A145" s="194"/>
      <c r="B145" s="194"/>
      <c r="C145" s="194"/>
      <c r="D145" s="391"/>
      <c r="J145" s="392"/>
      <c r="K145" s="393"/>
      <c r="L145" s="22"/>
      <c r="M145" s="393"/>
      <c r="N145" s="22"/>
      <c r="O145" s="394"/>
      <c r="P145" s="22"/>
      <c r="Q145" s="393"/>
      <c r="R145" s="22"/>
      <c r="S145" s="22"/>
      <c r="T145" s="22"/>
      <c r="U145" s="22"/>
      <c r="V145" s="156"/>
      <c r="W145" s="194"/>
      <c r="X145" s="194"/>
      <c r="Y145" s="194"/>
      <c r="Z145" s="194"/>
      <c r="AA145" s="194"/>
      <c r="AB145" s="194"/>
      <c r="AC145" s="194"/>
      <c r="AD145" s="194"/>
    </row>
    <row r="146" ht="15.75" customHeight="1">
      <c r="A146" s="194"/>
      <c r="B146" s="194"/>
      <c r="C146" s="194"/>
      <c r="D146" s="395"/>
      <c r="E146" s="22"/>
      <c r="F146" s="22"/>
      <c r="G146" s="22"/>
      <c r="H146" s="22"/>
      <c r="I146" s="22"/>
      <c r="J146" s="396"/>
      <c r="K146" s="397"/>
      <c r="L146" s="22"/>
      <c r="M146" s="397"/>
      <c r="N146" s="22"/>
      <c r="O146" s="398"/>
      <c r="P146" s="22"/>
      <c r="Q146" s="397"/>
      <c r="R146" s="22"/>
      <c r="S146" s="22"/>
      <c r="T146" s="22"/>
      <c r="U146" s="22"/>
      <c r="V146" s="156"/>
      <c r="W146" s="194"/>
      <c r="X146" s="194"/>
      <c r="Y146" s="194"/>
      <c r="Z146" s="194"/>
      <c r="AA146" s="194"/>
      <c r="AB146" s="194"/>
      <c r="AC146" s="194"/>
      <c r="AD146" s="194"/>
    </row>
    <row r="147" ht="15.75" customHeight="1">
      <c r="A147" s="194"/>
      <c r="B147" s="194"/>
      <c r="C147" s="194"/>
      <c r="D147" s="391"/>
      <c r="J147" s="392"/>
      <c r="K147" s="393"/>
      <c r="L147" s="22"/>
      <c r="M147" s="393"/>
      <c r="N147" s="22"/>
      <c r="O147" s="394"/>
      <c r="P147" s="22"/>
      <c r="Q147" s="393"/>
      <c r="R147" s="22"/>
      <c r="S147" s="22"/>
      <c r="T147" s="22"/>
      <c r="U147" s="22"/>
      <c r="V147" s="156"/>
      <c r="W147" s="194"/>
      <c r="X147" s="194"/>
      <c r="Y147" s="194"/>
      <c r="Z147" s="194"/>
      <c r="AA147" s="194"/>
      <c r="AB147" s="194"/>
      <c r="AC147" s="194"/>
      <c r="AD147" s="194"/>
    </row>
    <row r="148" ht="15.75" customHeight="1">
      <c r="A148" s="194"/>
      <c r="B148" s="194"/>
      <c r="C148" s="194"/>
      <c r="D148" s="395"/>
      <c r="E148" s="22"/>
      <c r="F148" s="22"/>
      <c r="G148" s="22"/>
      <c r="H148" s="22"/>
      <c r="I148" s="22"/>
      <c r="J148" s="396"/>
      <c r="K148" s="397"/>
      <c r="L148" s="22"/>
      <c r="M148" s="397"/>
      <c r="N148" s="22"/>
      <c r="O148" s="398"/>
      <c r="P148" s="22"/>
      <c r="Q148" s="397"/>
      <c r="R148" s="22"/>
      <c r="S148" s="22"/>
      <c r="T148" s="22"/>
      <c r="U148" s="22"/>
      <c r="V148" s="156"/>
      <c r="W148" s="194"/>
      <c r="X148" s="194"/>
      <c r="Y148" s="194"/>
      <c r="Z148" s="194"/>
      <c r="AA148" s="194"/>
      <c r="AB148" s="194"/>
      <c r="AC148" s="194"/>
      <c r="AD148" s="194"/>
    </row>
    <row r="149" ht="15.75" customHeight="1">
      <c r="A149" s="194"/>
      <c r="B149" s="194"/>
      <c r="C149" s="194"/>
      <c r="D149" s="391"/>
      <c r="J149" s="392"/>
      <c r="K149" s="393"/>
      <c r="L149" s="22"/>
      <c r="M149" s="393"/>
      <c r="N149" s="22"/>
      <c r="O149" s="394"/>
      <c r="P149" s="22"/>
      <c r="Q149" s="393"/>
      <c r="R149" s="22"/>
      <c r="S149" s="22"/>
      <c r="T149" s="22"/>
      <c r="U149" s="22"/>
      <c r="V149" s="156"/>
      <c r="W149" s="194"/>
      <c r="X149" s="194"/>
      <c r="Y149" s="194"/>
      <c r="Z149" s="194"/>
      <c r="AA149" s="194"/>
      <c r="AB149" s="194"/>
      <c r="AC149" s="194"/>
      <c r="AD149" s="194"/>
    </row>
    <row r="150" ht="15.75" customHeight="1">
      <c r="A150" s="194"/>
      <c r="B150" s="194"/>
      <c r="C150" s="194"/>
      <c r="D150" s="395"/>
      <c r="E150" s="22"/>
      <c r="F150" s="22"/>
      <c r="G150" s="22"/>
      <c r="H150" s="22"/>
      <c r="I150" s="22"/>
      <c r="J150" s="396"/>
      <c r="K150" s="397"/>
      <c r="L150" s="22"/>
      <c r="M150" s="397"/>
      <c r="N150" s="22"/>
      <c r="O150" s="398"/>
      <c r="P150" s="22"/>
      <c r="Q150" s="397"/>
      <c r="R150" s="22"/>
      <c r="S150" s="22"/>
      <c r="T150" s="22"/>
      <c r="U150" s="22"/>
      <c r="V150" s="156"/>
      <c r="W150" s="194"/>
      <c r="X150" s="194"/>
      <c r="Y150" s="194"/>
      <c r="Z150" s="194"/>
      <c r="AA150" s="194"/>
      <c r="AB150" s="194"/>
      <c r="AC150" s="194"/>
      <c r="AD150" s="194"/>
    </row>
    <row r="151" ht="15.75" customHeight="1">
      <c r="A151" s="194"/>
      <c r="B151" s="194"/>
      <c r="C151" s="194"/>
      <c r="D151" s="391"/>
      <c r="J151" s="392"/>
      <c r="K151" s="393"/>
      <c r="L151" s="22"/>
      <c r="M151" s="393"/>
      <c r="N151" s="22"/>
      <c r="O151" s="394"/>
      <c r="P151" s="22"/>
      <c r="Q151" s="393"/>
      <c r="R151" s="22"/>
      <c r="S151" s="22"/>
      <c r="T151" s="22"/>
      <c r="U151" s="22"/>
      <c r="V151" s="156"/>
      <c r="W151" s="194"/>
      <c r="X151" s="194"/>
      <c r="Y151" s="194"/>
      <c r="Z151" s="194"/>
      <c r="AA151" s="194"/>
      <c r="AB151" s="194"/>
      <c r="AC151" s="194"/>
      <c r="AD151" s="194"/>
    </row>
    <row r="152" ht="15.75" customHeight="1">
      <c r="A152" s="194"/>
      <c r="B152" s="194"/>
      <c r="C152" s="194"/>
      <c r="D152" s="395"/>
      <c r="E152" s="22"/>
      <c r="F152" s="22"/>
      <c r="G152" s="22"/>
      <c r="H152" s="22"/>
      <c r="I152" s="22"/>
      <c r="J152" s="396"/>
      <c r="K152" s="397"/>
      <c r="L152" s="22"/>
      <c r="M152" s="397"/>
      <c r="N152" s="22"/>
      <c r="O152" s="398"/>
      <c r="P152" s="22"/>
      <c r="Q152" s="397"/>
      <c r="R152" s="22"/>
      <c r="S152" s="22"/>
      <c r="T152" s="22"/>
      <c r="U152" s="22"/>
      <c r="V152" s="156"/>
      <c r="W152" s="194"/>
      <c r="X152" s="194"/>
      <c r="Y152" s="194"/>
      <c r="Z152" s="194"/>
      <c r="AA152" s="194"/>
      <c r="AB152" s="194"/>
      <c r="AC152" s="194"/>
      <c r="AD152" s="194"/>
    </row>
    <row r="153" ht="15.75" customHeight="1">
      <c r="A153" s="194"/>
      <c r="B153" s="194"/>
      <c r="C153" s="194"/>
      <c r="D153" s="391"/>
      <c r="J153" s="392"/>
      <c r="K153" s="393"/>
      <c r="L153" s="22"/>
      <c r="M153" s="393"/>
      <c r="N153" s="22"/>
      <c r="O153" s="394"/>
      <c r="P153" s="22"/>
      <c r="Q153" s="393"/>
      <c r="R153" s="22"/>
      <c r="S153" s="22"/>
      <c r="T153" s="22"/>
      <c r="U153" s="22"/>
      <c r="V153" s="156"/>
      <c r="W153" s="194"/>
      <c r="X153" s="194"/>
      <c r="Y153" s="194"/>
      <c r="Z153" s="194"/>
      <c r="AA153" s="194"/>
      <c r="AB153" s="194"/>
      <c r="AC153" s="194"/>
      <c r="AD153" s="194"/>
    </row>
    <row r="154" ht="15.75" customHeight="1">
      <c r="A154" s="194"/>
      <c r="B154" s="194"/>
      <c r="C154" s="194"/>
      <c r="D154" s="395"/>
      <c r="E154" s="22"/>
      <c r="F154" s="22"/>
      <c r="G154" s="22"/>
      <c r="H154" s="22"/>
      <c r="I154" s="22"/>
      <c r="J154" s="396"/>
      <c r="K154" s="397"/>
      <c r="L154" s="22"/>
      <c r="M154" s="397"/>
      <c r="N154" s="22"/>
      <c r="O154" s="398"/>
      <c r="P154" s="22"/>
      <c r="Q154" s="397"/>
      <c r="R154" s="22"/>
      <c r="S154" s="22"/>
      <c r="T154" s="22"/>
      <c r="U154" s="22"/>
      <c r="V154" s="156"/>
      <c r="W154" s="194"/>
      <c r="X154" s="194"/>
      <c r="Y154" s="194"/>
      <c r="Z154" s="194"/>
      <c r="AA154" s="194"/>
      <c r="AB154" s="194"/>
      <c r="AC154" s="194"/>
      <c r="AD154" s="194"/>
    </row>
    <row r="155" ht="15.75" customHeight="1">
      <c r="A155" s="194"/>
      <c r="B155" s="194"/>
      <c r="C155" s="194"/>
      <c r="D155" s="391"/>
      <c r="J155" s="392"/>
      <c r="K155" s="393"/>
      <c r="L155" s="22"/>
      <c r="M155" s="393"/>
      <c r="N155" s="22"/>
      <c r="O155" s="394"/>
      <c r="P155" s="22"/>
      <c r="Q155" s="393"/>
      <c r="R155" s="22"/>
      <c r="S155" s="22"/>
      <c r="T155" s="22"/>
      <c r="U155" s="22"/>
      <c r="V155" s="156"/>
      <c r="W155" s="194"/>
      <c r="X155" s="194"/>
      <c r="Y155" s="194"/>
      <c r="Z155" s="194"/>
      <c r="AA155" s="194"/>
      <c r="AB155" s="194"/>
      <c r="AC155" s="194"/>
      <c r="AD155" s="194"/>
    </row>
    <row r="156" ht="15.75" customHeight="1">
      <c r="A156" s="194"/>
      <c r="B156" s="194"/>
      <c r="C156" s="194"/>
      <c r="D156" s="395"/>
      <c r="E156" s="22"/>
      <c r="F156" s="22"/>
      <c r="G156" s="22"/>
      <c r="H156" s="22"/>
      <c r="I156" s="22"/>
      <c r="J156" s="396"/>
      <c r="K156" s="397"/>
      <c r="L156" s="22"/>
      <c r="M156" s="397"/>
      <c r="N156" s="22"/>
      <c r="O156" s="398"/>
      <c r="P156" s="22"/>
      <c r="Q156" s="397"/>
      <c r="R156" s="22"/>
      <c r="S156" s="22"/>
      <c r="T156" s="22"/>
      <c r="U156" s="22"/>
      <c r="V156" s="156"/>
      <c r="W156" s="194"/>
      <c r="X156" s="194"/>
      <c r="Y156" s="194"/>
      <c r="Z156" s="194"/>
      <c r="AA156" s="194"/>
      <c r="AB156" s="194"/>
      <c r="AC156" s="194"/>
      <c r="AD156" s="194"/>
    </row>
    <row r="157" ht="15.75" customHeight="1">
      <c r="A157" s="194"/>
      <c r="B157" s="194"/>
      <c r="C157" s="194"/>
      <c r="D157" s="391"/>
      <c r="J157" s="392"/>
      <c r="K157" s="393"/>
      <c r="L157" s="22"/>
      <c r="M157" s="393"/>
      <c r="N157" s="22"/>
      <c r="O157" s="394"/>
      <c r="P157" s="22"/>
      <c r="Q157" s="393"/>
      <c r="R157" s="22"/>
      <c r="S157" s="22"/>
      <c r="T157" s="22"/>
      <c r="U157" s="22"/>
      <c r="V157" s="156"/>
      <c r="W157" s="194"/>
      <c r="X157" s="194"/>
      <c r="Y157" s="194"/>
      <c r="Z157" s="194"/>
      <c r="AA157" s="194"/>
      <c r="AB157" s="194"/>
      <c r="AC157" s="194"/>
      <c r="AD157" s="194"/>
    </row>
    <row r="158" ht="15.75" customHeight="1">
      <c r="A158" s="194"/>
      <c r="B158" s="194"/>
      <c r="C158" s="194"/>
      <c r="D158" s="395"/>
      <c r="E158" s="22"/>
      <c r="F158" s="22"/>
      <c r="G158" s="22"/>
      <c r="H158" s="22"/>
      <c r="I158" s="22"/>
      <c r="J158" s="396"/>
      <c r="K158" s="397"/>
      <c r="L158" s="22"/>
      <c r="M158" s="397"/>
      <c r="N158" s="22"/>
      <c r="O158" s="398"/>
      <c r="P158" s="22"/>
      <c r="Q158" s="397"/>
      <c r="R158" s="22"/>
      <c r="S158" s="22"/>
      <c r="T158" s="22"/>
      <c r="U158" s="22"/>
      <c r="V158" s="156"/>
      <c r="W158" s="194"/>
      <c r="X158" s="194"/>
      <c r="Y158" s="194"/>
      <c r="Z158" s="194"/>
      <c r="AA158" s="194"/>
      <c r="AB158" s="194"/>
      <c r="AC158" s="194"/>
      <c r="AD158" s="194"/>
    </row>
    <row r="159" ht="15.75" customHeight="1">
      <c r="A159" s="194"/>
      <c r="B159" s="194"/>
      <c r="C159" s="194"/>
      <c r="D159" s="391"/>
      <c r="J159" s="392"/>
      <c r="K159" s="393"/>
      <c r="L159" s="22"/>
      <c r="M159" s="393"/>
      <c r="N159" s="22"/>
      <c r="O159" s="394"/>
      <c r="P159" s="22"/>
      <c r="Q159" s="393"/>
      <c r="R159" s="22"/>
      <c r="S159" s="22"/>
      <c r="T159" s="22"/>
      <c r="U159" s="22"/>
      <c r="V159" s="156"/>
      <c r="W159" s="194"/>
      <c r="X159" s="194"/>
      <c r="Y159" s="194"/>
      <c r="Z159" s="194"/>
      <c r="AA159" s="194"/>
      <c r="AB159" s="194"/>
      <c r="AC159" s="194"/>
      <c r="AD159" s="194"/>
    </row>
    <row r="160" ht="15.75" customHeight="1">
      <c r="A160" s="194"/>
      <c r="B160" s="194"/>
      <c r="C160" s="194"/>
      <c r="D160" s="395"/>
      <c r="E160" s="22"/>
      <c r="F160" s="22"/>
      <c r="G160" s="22"/>
      <c r="H160" s="22"/>
      <c r="I160" s="22"/>
      <c r="J160" s="396"/>
      <c r="K160" s="397"/>
      <c r="L160" s="22"/>
      <c r="M160" s="397"/>
      <c r="N160" s="22"/>
      <c r="O160" s="398"/>
      <c r="P160" s="22"/>
      <c r="Q160" s="397"/>
      <c r="R160" s="22"/>
      <c r="S160" s="22"/>
      <c r="T160" s="22"/>
      <c r="U160" s="22"/>
      <c r="V160" s="156"/>
      <c r="W160" s="194"/>
      <c r="X160" s="194"/>
      <c r="Y160" s="194"/>
      <c r="Z160" s="194"/>
      <c r="AA160" s="194"/>
      <c r="AB160" s="194"/>
      <c r="AC160" s="194"/>
      <c r="AD160" s="194"/>
    </row>
    <row r="161" ht="15.75" customHeight="1">
      <c r="A161" s="194"/>
      <c r="B161" s="194"/>
      <c r="C161" s="194"/>
      <c r="D161" s="391"/>
      <c r="J161" s="392"/>
      <c r="K161" s="393"/>
      <c r="L161" s="22"/>
      <c r="M161" s="393"/>
      <c r="N161" s="22"/>
      <c r="O161" s="394"/>
      <c r="P161" s="22"/>
      <c r="Q161" s="393"/>
      <c r="R161" s="22"/>
      <c r="S161" s="22"/>
      <c r="T161" s="22"/>
      <c r="U161" s="22"/>
      <c r="V161" s="156"/>
      <c r="W161" s="194"/>
      <c r="X161" s="194"/>
      <c r="Y161" s="194"/>
      <c r="Z161" s="194"/>
      <c r="AA161" s="194"/>
      <c r="AB161" s="194"/>
      <c r="AC161" s="194"/>
      <c r="AD161" s="194"/>
    </row>
    <row r="162" ht="15.75" customHeight="1">
      <c r="A162" s="194"/>
      <c r="B162" s="194"/>
      <c r="C162" s="194"/>
      <c r="D162" s="395"/>
      <c r="E162" s="22"/>
      <c r="F162" s="22"/>
      <c r="G162" s="22"/>
      <c r="H162" s="22"/>
      <c r="I162" s="22"/>
      <c r="J162" s="396"/>
      <c r="K162" s="397"/>
      <c r="L162" s="22"/>
      <c r="M162" s="397"/>
      <c r="N162" s="22"/>
      <c r="O162" s="398"/>
      <c r="P162" s="22"/>
      <c r="Q162" s="397"/>
      <c r="R162" s="22"/>
      <c r="S162" s="22"/>
      <c r="T162" s="22"/>
      <c r="U162" s="22"/>
      <c r="V162" s="156"/>
      <c r="W162" s="194"/>
      <c r="X162" s="194"/>
      <c r="Y162" s="194"/>
      <c r="Z162" s="194"/>
      <c r="AA162" s="194"/>
      <c r="AB162" s="194"/>
      <c r="AC162" s="194"/>
      <c r="AD162" s="194"/>
    </row>
    <row r="163" ht="15.75" customHeight="1">
      <c r="A163" s="194"/>
      <c r="B163" s="194"/>
      <c r="C163" s="194"/>
      <c r="D163" s="391"/>
      <c r="J163" s="392"/>
      <c r="K163" s="393"/>
      <c r="L163" s="22"/>
      <c r="M163" s="393"/>
      <c r="N163" s="22"/>
      <c r="O163" s="394"/>
      <c r="P163" s="22"/>
      <c r="Q163" s="393"/>
      <c r="R163" s="22"/>
      <c r="S163" s="22"/>
      <c r="T163" s="22"/>
      <c r="U163" s="22"/>
      <c r="V163" s="156"/>
      <c r="W163" s="194"/>
      <c r="X163" s="194"/>
      <c r="Y163" s="194"/>
      <c r="Z163" s="194"/>
      <c r="AA163" s="194"/>
      <c r="AB163" s="194"/>
      <c r="AC163" s="194"/>
      <c r="AD163" s="194"/>
    </row>
    <row r="164" ht="15.75" customHeight="1">
      <c r="A164" s="194"/>
      <c r="B164" s="194"/>
      <c r="C164" s="194"/>
      <c r="D164" s="395"/>
      <c r="E164" s="22"/>
      <c r="F164" s="22"/>
      <c r="G164" s="22"/>
      <c r="H164" s="22"/>
      <c r="I164" s="22"/>
      <c r="J164" s="396"/>
      <c r="K164" s="397"/>
      <c r="L164" s="22"/>
      <c r="M164" s="397"/>
      <c r="N164" s="22"/>
      <c r="O164" s="398"/>
      <c r="P164" s="22"/>
      <c r="Q164" s="397"/>
      <c r="R164" s="22"/>
      <c r="S164" s="22"/>
      <c r="T164" s="22"/>
      <c r="U164" s="22"/>
      <c r="V164" s="156"/>
      <c r="W164" s="194"/>
      <c r="X164" s="194"/>
      <c r="Y164" s="194"/>
      <c r="Z164" s="194"/>
      <c r="AA164" s="194"/>
      <c r="AB164" s="194"/>
      <c r="AC164" s="194"/>
      <c r="AD164" s="194"/>
    </row>
    <row r="165" ht="15.75" customHeight="1">
      <c r="A165" s="194"/>
      <c r="B165" s="194"/>
      <c r="C165" s="194"/>
      <c r="D165" s="391"/>
      <c r="J165" s="392"/>
      <c r="K165" s="393"/>
      <c r="L165" s="22"/>
      <c r="M165" s="393"/>
      <c r="N165" s="22"/>
      <c r="O165" s="394"/>
      <c r="P165" s="22"/>
      <c r="Q165" s="393"/>
      <c r="R165" s="22"/>
      <c r="S165" s="22"/>
      <c r="T165" s="22"/>
      <c r="U165" s="22"/>
      <c r="V165" s="156"/>
      <c r="W165" s="194"/>
      <c r="X165" s="194"/>
      <c r="Y165" s="194"/>
      <c r="Z165" s="194"/>
      <c r="AA165" s="194"/>
      <c r="AB165" s="194"/>
      <c r="AC165" s="194"/>
      <c r="AD165" s="194"/>
    </row>
    <row r="166" ht="15.75" customHeight="1">
      <c r="A166" s="194"/>
      <c r="B166" s="194"/>
      <c r="C166" s="194"/>
      <c r="D166" s="395"/>
      <c r="E166" s="22"/>
      <c r="F166" s="22"/>
      <c r="G166" s="22"/>
      <c r="H166" s="22"/>
      <c r="I166" s="22"/>
      <c r="J166" s="396"/>
      <c r="K166" s="397"/>
      <c r="L166" s="22"/>
      <c r="M166" s="397"/>
      <c r="N166" s="22"/>
      <c r="O166" s="398"/>
      <c r="P166" s="22"/>
      <c r="Q166" s="397"/>
      <c r="R166" s="22"/>
      <c r="S166" s="22"/>
      <c r="T166" s="22"/>
      <c r="U166" s="22"/>
      <c r="V166" s="156"/>
      <c r="W166" s="194"/>
      <c r="X166" s="194"/>
      <c r="Y166" s="194"/>
      <c r="Z166" s="194"/>
      <c r="AA166" s="194"/>
      <c r="AB166" s="194"/>
      <c r="AC166" s="194"/>
      <c r="AD166" s="194"/>
    </row>
    <row r="167" ht="15.75" customHeight="1">
      <c r="A167" s="194"/>
      <c r="B167" s="194"/>
      <c r="C167" s="194"/>
      <c r="D167" s="391"/>
      <c r="J167" s="392"/>
      <c r="K167" s="393"/>
      <c r="L167" s="22"/>
      <c r="M167" s="393"/>
      <c r="N167" s="22"/>
      <c r="O167" s="394"/>
      <c r="P167" s="22"/>
      <c r="Q167" s="393"/>
      <c r="R167" s="22"/>
      <c r="S167" s="22"/>
      <c r="T167" s="22"/>
      <c r="U167" s="22"/>
      <c r="V167" s="156"/>
      <c r="W167" s="194"/>
      <c r="X167" s="194"/>
      <c r="Y167" s="194"/>
      <c r="Z167" s="194"/>
      <c r="AA167" s="194"/>
      <c r="AB167" s="194"/>
      <c r="AC167" s="194"/>
      <c r="AD167" s="194"/>
    </row>
    <row r="168" ht="15.75" customHeight="1">
      <c r="A168" s="194"/>
      <c r="B168" s="194"/>
      <c r="C168" s="194"/>
      <c r="D168" s="395"/>
      <c r="E168" s="22"/>
      <c r="F168" s="22"/>
      <c r="G168" s="22"/>
      <c r="H168" s="22"/>
      <c r="I168" s="22"/>
      <c r="J168" s="396"/>
      <c r="K168" s="397"/>
      <c r="L168" s="22"/>
      <c r="M168" s="397"/>
      <c r="N168" s="22"/>
      <c r="O168" s="398"/>
      <c r="P168" s="22"/>
      <c r="Q168" s="397"/>
      <c r="R168" s="22"/>
      <c r="S168" s="22"/>
      <c r="T168" s="22"/>
      <c r="U168" s="22"/>
      <c r="V168" s="156"/>
      <c r="W168" s="194"/>
      <c r="X168" s="194"/>
      <c r="Y168" s="194"/>
      <c r="Z168" s="194"/>
      <c r="AA168" s="194"/>
      <c r="AB168" s="194"/>
      <c r="AC168" s="194"/>
      <c r="AD168" s="194"/>
    </row>
    <row r="169" ht="15.75" customHeight="1">
      <c r="A169" s="194"/>
      <c r="B169" s="194"/>
      <c r="C169" s="194"/>
      <c r="D169" s="391"/>
      <c r="J169" s="392"/>
      <c r="K169" s="393"/>
      <c r="L169" s="22"/>
      <c r="M169" s="393"/>
      <c r="N169" s="22"/>
      <c r="O169" s="394"/>
      <c r="P169" s="22"/>
      <c r="Q169" s="393"/>
      <c r="R169" s="22"/>
      <c r="S169" s="22"/>
      <c r="T169" s="22"/>
      <c r="U169" s="22"/>
      <c r="V169" s="156"/>
      <c r="W169" s="194"/>
      <c r="X169" s="194"/>
      <c r="Y169" s="194"/>
      <c r="Z169" s="194"/>
      <c r="AA169" s="194"/>
      <c r="AB169" s="194"/>
      <c r="AC169" s="194"/>
      <c r="AD169" s="194"/>
    </row>
    <row r="170" ht="15.75" customHeight="1">
      <c r="A170" s="194"/>
      <c r="B170" s="194"/>
      <c r="C170" s="194"/>
      <c r="D170" s="395"/>
      <c r="E170" s="22"/>
      <c r="F170" s="22"/>
      <c r="G170" s="22"/>
      <c r="H170" s="22"/>
      <c r="I170" s="22"/>
      <c r="J170" s="396"/>
      <c r="K170" s="397"/>
      <c r="L170" s="22"/>
      <c r="M170" s="397"/>
      <c r="N170" s="22"/>
      <c r="O170" s="398"/>
      <c r="P170" s="22"/>
      <c r="Q170" s="397"/>
      <c r="R170" s="22"/>
      <c r="S170" s="22"/>
      <c r="T170" s="22"/>
      <c r="U170" s="22"/>
      <c r="V170" s="156"/>
      <c r="W170" s="194"/>
      <c r="X170" s="194"/>
      <c r="Y170" s="194"/>
      <c r="Z170" s="194"/>
      <c r="AA170" s="194"/>
      <c r="AB170" s="194"/>
      <c r="AC170" s="194"/>
      <c r="AD170" s="194"/>
    </row>
    <row r="171" ht="15.75" customHeight="1">
      <c r="A171" s="194"/>
      <c r="B171" s="194"/>
      <c r="C171" s="194"/>
      <c r="D171" s="391"/>
      <c r="J171" s="392"/>
      <c r="K171" s="393"/>
      <c r="L171" s="22"/>
      <c r="M171" s="393"/>
      <c r="N171" s="22"/>
      <c r="O171" s="394"/>
      <c r="P171" s="22"/>
      <c r="Q171" s="393"/>
      <c r="R171" s="22"/>
      <c r="S171" s="22"/>
      <c r="T171" s="22"/>
      <c r="U171" s="22"/>
      <c r="V171" s="156"/>
      <c r="W171" s="194"/>
      <c r="X171" s="194"/>
      <c r="Y171" s="194"/>
      <c r="Z171" s="194"/>
      <c r="AA171" s="194"/>
      <c r="AB171" s="194"/>
      <c r="AC171" s="194"/>
      <c r="AD171" s="194"/>
    </row>
    <row r="172" ht="15.75" customHeight="1">
      <c r="A172" s="194"/>
      <c r="B172" s="194"/>
      <c r="C172" s="194"/>
      <c r="D172" s="395"/>
      <c r="E172" s="22"/>
      <c r="F172" s="22"/>
      <c r="G172" s="22"/>
      <c r="H172" s="22"/>
      <c r="I172" s="22"/>
      <c r="J172" s="396"/>
      <c r="K172" s="397"/>
      <c r="L172" s="22"/>
      <c r="M172" s="397"/>
      <c r="N172" s="22"/>
      <c r="O172" s="398"/>
      <c r="P172" s="22"/>
      <c r="Q172" s="397"/>
      <c r="R172" s="22"/>
      <c r="S172" s="22"/>
      <c r="T172" s="22"/>
      <c r="U172" s="22"/>
      <c r="V172" s="156"/>
      <c r="W172" s="194"/>
      <c r="X172" s="194"/>
      <c r="Y172" s="194"/>
      <c r="Z172" s="194"/>
      <c r="AA172" s="194"/>
      <c r="AB172" s="194"/>
      <c r="AC172" s="194"/>
      <c r="AD172" s="194"/>
    </row>
    <row r="173" ht="15.75" customHeight="1">
      <c r="A173" s="194"/>
      <c r="B173" s="194"/>
      <c r="C173" s="194"/>
      <c r="D173" s="391"/>
      <c r="J173" s="392"/>
      <c r="K173" s="393"/>
      <c r="L173" s="22"/>
      <c r="M173" s="393"/>
      <c r="N173" s="22"/>
      <c r="O173" s="394"/>
      <c r="P173" s="22"/>
      <c r="Q173" s="393"/>
      <c r="R173" s="22"/>
      <c r="S173" s="22"/>
      <c r="T173" s="22"/>
      <c r="U173" s="22"/>
      <c r="V173" s="156"/>
      <c r="AA173" s="194"/>
      <c r="AB173" s="194"/>
      <c r="AC173" s="194"/>
      <c r="AD173" s="194"/>
    </row>
    <row r="174" ht="15.75" customHeight="1">
      <c r="A174" s="194"/>
      <c r="B174" s="194"/>
      <c r="C174" s="194"/>
      <c r="D174" s="395"/>
      <c r="E174" s="22"/>
      <c r="F174" s="22"/>
      <c r="G174" s="22"/>
      <c r="H174" s="22"/>
      <c r="I174" s="22"/>
      <c r="J174" s="396"/>
      <c r="K174" s="397"/>
      <c r="L174" s="22"/>
      <c r="M174" s="397"/>
      <c r="N174" s="22"/>
      <c r="O174" s="398"/>
      <c r="P174" s="22"/>
      <c r="Q174" s="397"/>
      <c r="R174" s="22"/>
      <c r="S174" s="22"/>
      <c r="T174" s="22"/>
      <c r="U174" s="22"/>
      <c r="V174" s="156"/>
      <c r="AA174" s="194"/>
      <c r="AB174" s="194"/>
      <c r="AC174" s="194"/>
      <c r="AD174" s="194"/>
    </row>
    <row r="175" ht="15.75" customHeight="1">
      <c r="A175" s="194"/>
      <c r="B175" s="194"/>
      <c r="C175" s="194"/>
      <c r="D175" s="391"/>
      <c r="J175" s="392"/>
      <c r="K175" s="393"/>
      <c r="L175" s="22"/>
      <c r="M175" s="393"/>
      <c r="N175" s="22"/>
      <c r="O175" s="394"/>
      <c r="P175" s="22"/>
      <c r="Q175" s="393"/>
      <c r="R175" s="22"/>
      <c r="S175" s="22"/>
      <c r="T175" s="22"/>
      <c r="U175" s="22"/>
      <c r="V175" s="156"/>
      <c r="AA175" s="194"/>
      <c r="AB175" s="194"/>
      <c r="AC175" s="194"/>
      <c r="AD175" s="194"/>
    </row>
    <row r="176" ht="15.75" customHeight="1">
      <c r="A176" s="194"/>
      <c r="B176" s="194"/>
      <c r="C176" s="194"/>
      <c r="D176" s="395"/>
      <c r="E176" s="22"/>
      <c r="F176" s="22"/>
      <c r="G176" s="22"/>
      <c r="H176" s="22"/>
      <c r="I176" s="22"/>
      <c r="J176" s="396"/>
      <c r="K176" s="397"/>
      <c r="L176" s="22"/>
      <c r="M176" s="397"/>
      <c r="N176" s="22"/>
      <c r="O176" s="398"/>
      <c r="P176" s="22"/>
      <c r="Q176" s="397"/>
      <c r="R176" s="22"/>
      <c r="S176" s="22"/>
      <c r="T176" s="22"/>
      <c r="U176" s="22"/>
      <c r="V176" s="156"/>
      <c r="AA176" s="194"/>
      <c r="AB176" s="194"/>
      <c r="AC176" s="194"/>
      <c r="AD176" s="194"/>
    </row>
    <row r="177" ht="15.75" customHeight="1">
      <c r="A177" s="194"/>
      <c r="B177" s="194"/>
      <c r="C177" s="194"/>
      <c r="D177" s="391"/>
      <c r="J177" s="392"/>
      <c r="K177" s="393"/>
      <c r="L177" s="22"/>
      <c r="M177" s="393"/>
      <c r="N177" s="22"/>
      <c r="O177" s="394"/>
      <c r="P177" s="22"/>
      <c r="Q177" s="393"/>
      <c r="R177" s="22"/>
      <c r="S177" s="22"/>
      <c r="T177" s="22"/>
      <c r="U177" s="22"/>
      <c r="V177" s="156"/>
      <c r="AA177" s="194"/>
      <c r="AB177" s="194"/>
      <c r="AC177" s="194"/>
      <c r="AD177" s="194"/>
    </row>
    <row r="178" ht="15.75" customHeight="1">
      <c r="A178" s="194"/>
      <c r="B178" s="194"/>
      <c r="C178" s="194"/>
      <c r="D178" s="395"/>
      <c r="E178" s="22"/>
      <c r="F178" s="22"/>
      <c r="G178" s="22"/>
      <c r="H178" s="22"/>
      <c r="I178" s="22"/>
      <c r="J178" s="396"/>
      <c r="K178" s="397"/>
      <c r="L178" s="22"/>
      <c r="M178" s="397"/>
      <c r="N178" s="22"/>
      <c r="O178" s="398"/>
      <c r="P178" s="22"/>
      <c r="Q178" s="397"/>
      <c r="R178" s="22"/>
      <c r="S178" s="22"/>
      <c r="T178" s="22"/>
      <c r="U178" s="22"/>
      <c r="V178" s="156"/>
      <c r="AA178" s="194"/>
      <c r="AB178" s="194"/>
      <c r="AC178" s="194"/>
      <c r="AD178" s="194"/>
    </row>
    <row r="179" ht="15.75" customHeight="1">
      <c r="A179" s="194"/>
      <c r="B179" s="194"/>
      <c r="C179" s="194"/>
      <c r="D179" s="391"/>
      <c r="J179" s="392"/>
      <c r="K179" s="393"/>
      <c r="L179" s="22"/>
      <c r="M179" s="393"/>
      <c r="N179" s="22"/>
      <c r="O179" s="394"/>
      <c r="P179" s="22"/>
      <c r="Q179" s="393"/>
      <c r="R179" s="22"/>
      <c r="S179" s="22"/>
      <c r="T179" s="22"/>
      <c r="U179" s="22"/>
      <c r="V179" s="156"/>
      <c r="AA179" s="194"/>
      <c r="AB179" s="194"/>
      <c r="AC179" s="194"/>
      <c r="AD179" s="194"/>
    </row>
    <row r="180" ht="15.75" customHeight="1">
      <c r="A180" s="194"/>
      <c r="B180" s="194"/>
      <c r="C180" s="194"/>
      <c r="D180" s="395"/>
      <c r="E180" s="22"/>
      <c r="F180" s="22"/>
      <c r="G180" s="22"/>
      <c r="H180" s="22"/>
      <c r="I180" s="22"/>
      <c r="J180" s="396"/>
      <c r="K180" s="397"/>
      <c r="L180" s="22"/>
      <c r="M180" s="397"/>
      <c r="N180" s="22"/>
      <c r="O180" s="398"/>
      <c r="P180" s="22"/>
      <c r="Q180" s="397"/>
      <c r="R180" s="22"/>
      <c r="S180" s="22"/>
      <c r="T180" s="22"/>
      <c r="U180" s="22"/>
      <c r="V180" s="156"/>
      <c r="AA180" s="194"/>
      <c r="AB180" s="194"/>
      <c r="AC180" s="194"/>
      <c r="AD180" s="194"/>
    </row>
    <row r="181" ht="15.75" customHeight="1">
      <c r="A181" s="194"/>
      <c r="B181" s="194"/>
      <c r="C181" s="194"/>
      <c r="D181" s="391"/>
      <c r="J181" s="392"/>
      <c r="K181" s="393"/>
      <c r="L181" s="22"/>
      <c r="M181" s="393"/>
      <c r="N181" s="22"/>
      <c r="O181" s="394"/>
      <c r="P181" s="22"/>
      <c r="Q181" s="393"/>
      <c r="R181" s="22"/>
      <c r="S181" s="22"/>
      <c r="T181" s="22"/>
      <c r="U181" s="22"/>
      <c r="V181" s="156"/>
      <c r="AA181" s="194"/>
      <c r="AB181" s="194"/>
      <c r="AC181" s="194"/>
      <c r="AD181" s="194"/>
    </row>
    <row r="182" ht="15.75" customHeight="1">
      <c r="A182" s="194"/>
      <c r="B182" s="194"/>
      <c r="C182" s="194"/>
      <c r="D182" s="395"/>
      <c r="E182" s="22"/>
      <c r="F182" s="22"/>
      <c r="G182" s="22"/>
      <c r="H182" s="22"/>
      <c r="I182" s="22"/>
      <c r="J182" s="396"/>
      <c r="K182" s="397"/>
      <c r="L182" s="22"/>
      <c r="M182" s="397"/>
      <c r="N182" s="22"/>
      <c r="O182" s="398"/>
      <c r="P182" s="22"/>
      <c r="Q182" s="397"/>
      <c r="R182" s="22"/>
      <c r="S182" s="22"/>
      <c r="T182" s="22"/>
      <c r="U182" s="22"/>
      <c r="V182" s="156"/>
      <c r="AA182" s="194"/>
      <c r="AB182" s="194"/>
      <c r="AC182" s="194"/>
      <c r="AD182" s="194"/>
    </row>
    <row r="183" ht="15.75" customHeight="1">
      <c r="A183" s="194"/>
      <c r="B183" s="194"/>
      <c r="C183" s="194"/>
      <c r="D183" s="391"/>
      <c r="J183" s="392"/>
      <c r="K183" s="393"/>
      <c r="L183" s="22"/>
      <c r="M183" s="393"/>
      <c r="N183" s="22"/>
      <c r="O183" s="394"/>
      <c r="P183" s="22"/>
      <c r="Q183" s="393"/>
      <c r="R183" s="22"/>
      <c r="S183" s="22"/>
      <c r="T183" s="22"/>
      <c r="U183" s="22"/>
      <c r="V183" s="156"/>
      <c r="AA183" s="194"/>
      <c r="AB183" s="194"/>
      <c r="AC183" s="194"/>
      <c r="AD183" s="194"/>
    </row>
    <row r="184" ht="15.75" customHeight="1">
      <c r="A184" s="194"/>
      <c r="B184" s="194"/>
      <c r="C184" s="194"/>
      <c r="D184" s="395"/>
      <c r="E184" s="22"/>
      <c r="F184" s="22"/>
      <c r="G184" s="22"/>
      <c r="H184" s="22"/>
      <c r="I184" s="22"/>
      <c r="J184" s="396"/>
      <c r="K184" s="397"/>
      <c r="L184" s="22"/>
      <c r="M184" s="397"/>
      <c r="N184" s="22"/>
      <c r="O184" s="398"/>
      <c r="P184" s="22"/>
      <c r="Q184" s="397"/>
      <c r="R184" s="22"/>
      <c r="S184" s="22"/>
      <c r="T184" s="22"/>
      <c r="U184" s="22"/>
      <c r="V184" s="156"/>
      <c r="AA184" s="194"/>
      <c r="AB184" s="194"/>
      <c r="AC184" s="194"/>
      <c r="AD184" s="194"/>
    </row>
    <row r="185" ht="15.75" customHeight="1">
      <c r="A185" s="194"/>
      <c r="B185" s="194"/>
      <c r="C185" s="194"/>
      <c r="D185" s="391"/>
      <c r="J185" s="392"/>
      <c r="K185" s="393"/>
      <c r="L185" s="22"/>
      <c r="M185" s="393"/>
      <c r="N185" s="22"/>
      <c r="O185" s="394"/>
      <c r="P185" s="22"/>
      <c r="Q185" s="393"/>
      <c r="R185" s="22"/>
      <c r="S185" s="22"/>
      <c r="T185" s="22"/>
      <c r="U185" s="22"/>
      <c r="V185" s="156"/>
      <c r="AA185" s="194"/>
      <c r="AB185" s="194"/>
      <c r="AC185" s="194"/>
      <c r="AD185" s="194"/>
    </row>
    <row r="186" ht="15.75" customHeight="1">
      <c r="A186" s="194"/>
      <c r="B186" s="194"/>
      <c r="C186" s="194"/>
      <c r="D186" s="395"/>
      <c r="E186" s="22"/>
      <c r="F186" s="22"/>
      <c r="G186" s="22"/>
      <c r="H186" s="22"/>
      <c r="I186" s="22"/>
      <c r="J186" s="396"/>
      <c r="K186" s="397"/>
      <c r="L186" s="22"/>
      <c r="M186" s="397"/>
      <c r="N186" s="22"/>
      <c r="O186" s="398"/>
      <c r="P186" s="22"/>
      <c r="Q186" s="397"/>
      <c r="R186" s="22"/>
      <c r="S186" s="22"/>
      <c r="T186" s="22"/>
      <c r="U186" s="22"/>
      <c r="V186" s="156"/>
      <c r="AA186" s="194"/>
      <c r="AB186" s="194"/>
      <c r="AC186" s="194"/>
      <c r="AD186" s="194"/>
    </row>
    <row r="187" ht="15.75" customHeight="1">
      <c r="A187" s="194"/>
      <c r="B187" s="194"/>
      <c r="C187" s="194"/>
      <c r="D187" s="391"/>
      <c r="J187" s="392"/>
      <c r="K187" s="393"/>
      <c r="L187" s="22"/>
      <c r="M187" s="393"/>
      <c r="N187" s="22"/>
      <c r="O187" s="394"/>
      <c r="P187" s="22"/>
      <c r="Q187" s="393"/>
      <c r="R187" s="22"/>
      <c r="S187" s="22"/>
      <c r="T187" s="22"/>
      <c r="U187" s="22"/>
      <c r="V187" s="156"/>
      <c r="AA187" s="194"/>
      <c r="AB187" s="194"/>
      <c r="AC187" s="194"/>
      <c r="AD187" s="194"/>
    </row>
    <row r="188" ht="15.75" customHeight="1">
      <c r="A188" s="194"/>
      <c r="B188" s="194"/>
      <c r="C188" s="194"/>
      <c r="D188" s="395"/>
      <c r="E188" s="22"/>
      <c r="F188" s="22"/>
      <c r="G188" s="22"/>
      <c r="H188" s="22"/>
      <c r="I188" s="22"/>
      <c r="J188" s="396"/>
      <c r="K188" s="397"/>
      <c r="L188" s="22"/>
      <c r="M188" s="397"/>
      <c r="N188" s="22"/>
      <c r="O188" s="398"/>
      <c r="P188" s="22"/>
      <c r="Q188" s="397"/>
      <c r="R188" s="22"/>
      <c r="S188" s="22"/>
      <c r="T188" s="22"/>
      <c r="U188" s="22"/>
      <c r="V188" s="156"/>
      <c r="W188" s="194"/>
      <c r="X188" s="194"/>
      <c r="Y188" s="194"/>
      <c r="Z188" s="194"/>
      <c r="AA188" s="194"/>
      <c r="AB188" s="194"/>
      <c r="AC188" s="194"/>
      <c r="AD188" s="194"/>
    </row>
    <row r="189" ht="15.75" customHeight="1">
      <c r="A189" s="194"/>
      <c r="B189" s="194"/>
      <c r="C189" s="194"/>
      <c r="D189" s="391"/>
      <c r="J189" s="392"/>
      <c r="K189" s="393"/>
      <c r="L189" s="22"/>
      <c r="M189" s="393"/>
      <c r="N189" s="22"/>
      <c r="O189" s="394"/>
      <c r="P189" s="22"/>
      <c r="Q189" s="393"/>
      <c r="R189" s="22"/>
      <c r="S189" s="22"/>
      <c r="T189" s="22"/>
      <c r="U189" s="22"/>
      <c r="V189" s="156"/>
      <c r="W189" s="194"/>
      <c r="X189" s="194"/>
      <c r="Y189" s="194"/>
      <c r="Z189" s="194"/>
      <c r="AA189" s="194"/>
      <c r="AB189" s="194"/>
      <c r="AC189" s="194"/>
      <c r="AD189" s="194"/>
    </row>
    <row r="190" ht="15.75" customHeight="1">
      <c r="A190" s="194"/>
      <c r="B190" s="194"/>
      <c r="C190" s="194"/>
      <c r="D190" s="395"/>
      <c r="E190" s="22"/>
      <c r="F190" s="22"/>
      <c r="G190" s="22"/>
      <c r="H190" s="22"/>
      <c r="I190" s="22"/>
      <c r="J190" s="396"/>
      <c r="K190" s="397"/>
      <c r="L190" s="22"/>
      <c r="M190" s="397"/>
      <c r="N190" s="22"/>
      <c r="O190" s="398"/>
      <c r="P190" s="22"/>
      <c r="Q190" s="397"/>
      <c r="R190" s="22"/>
      <c r="S190" s="22"/>
      <c r="T190" s="22"/>
      <c r="U190" s="22"/>
      <c r="V190" s="156"/>
      <c r="W190" s="194"/>
      <c r="X190" s="194"/>
      <c r="Y190" s="194"/>
      <c r="Z190" s="194"/>
      <c r="AA190" s="194"/>
      <c r="AB190" s="194"/>
      <c r="AC190" s="194"/>
      <c r="AD190" s="194"/>
    </row>
    <row r="191" ht="15.75" customHeight="1">
      <c r="A191" s="194"/>
      <c r="B191" s="194"/>
      <c r="C191" s="194"/>
      <c r="D191" s="391"/>
      <c r="J191" s="392"/>
      <c r="K191" s="393"/>
      <c r="L191" s="22"/>
      <c r="M191" s="393"/>
      <c r="N191" s="22"/>
      <c r="O191" s="394"/>
      <c r="P191" s="22"/>
      <c r="Q191" s="393"/>
      <c r="R191" s="22"/>
      <c r="S191" s="22"/>
      <c r="T191" s="22"/>
      <c r="U191" s="22"/>
      <c r="V191" s="156"/>
      <c r="W191" s="194"/>
      <c r="X191" s="194"/>
      <c r="Y191" s="194"/>
      <c r="Z191" s="194"/>
      <c r="AA191" s="194"/>
      <c r="AB191" s="194"/>
      <c r="AC191" s="194"/>
      <c r="AD191" s="194"/>
    </row>
    <row r="192" ht="15.75" customHeight="1">
      <c r="A192" s="194"/>
      <c r="B192" s="194"/>
      <c r="C192" s="194"/>
      <c r="D192" s="395"/>
      <c r="E192" s="22"/>
      <c r="F192" s="22"/>
      <c r="G192" s="22"/>
      <c r="H192" s="22"/>
      <c r="I192" s="22"/>
      <c r="J192" s="396"/>
      <c r="K192" s="397"/>
      <c r="L192" s="22"/>
      <c r="M192" s="397"/>
      <c r="N192" s="22"/>
      <c r="O192" s="398"/>
      <c r="P192" s="22"/>
      <c r="Q192" s="397"/>
      <c r="R192" s="22"/>
      <c r="S192" s="22"/>
      <c r="T192" s="22"/>
      <c r="U192" s="22"/>
      <c r="V192" s="156"/>
      <c r="W192" s="194"/>
      <c r="X192" s="194"/>
      <c r="Y192" s="194"/>
      <c r="Z192" s="194"/>
      <c r="AA192" s="194"/>
      <c r="AB192" s="194"/>
      <c r="AC192" s="194"/>
      <c r="AD192" s="194"/>
    </row>
    <row r="193" ht="15.75" customHeight="1">
      <c r="A193" s="194"/>
      <c r="B193" s="194"/>
      <c r="C193" s="194"/>
      <c r="D193" s="391"/>
      <c r="J193" s="392"/>
      <c r="K193" s="393"/>
      <c r="L193" s="22"/>
      <c r="M193" s="393"/>
      <c r="N193" s="22"/>
      <c r="O193" s="394"/>
      <c r="P193" s="22"/>
      <c r="Q193" s="393"/>
      <c r="R193" s="22"/>
      <c r="S193" s="22"/>
      <c r="T193" s="22"/>
      <c r="U193" s="22"/>
      <c r="V193" s="156"/>
      <c r="W193" s="194"/>
      <c r="X193" s="194"/>
      <c r="Y193" s="194"/>
      <c r="Z193" s="194"/>
      <c r="AA193" s="194"/>
      <c r="AB193" s="194"/>
      <c r="AC193" s="194"/>
      <c r="AD193" s="194"/>
    </row>
    <row r="194" ht="15.75" customHeight="1">
      <c r="A194" s="194"/>
      <c r="B194" s="194"/>
      <c r="C194" s="194"/>
      <c r="D194" s="395"/>
      <c r="E194" s="22"/>
      <c r="F194" s="22"/>
      <c r="G194" s="22"/>
      <c r="H194" s="22"/>
      <c r="I194" s="22"/>
      <c r="J194" s="396"/>
      <c r="K194" s="397"/>
      <c r="L194" s="22"/>
      <c r="M194" s="397"/>
      <c r="N194" s="22"/>
      <c r="O194" s="398"/>
      <c r="P194" s="22"/>
      <c r="Q194" s="397"/>
      <c r="R194" s="22"/>
      <c r="S194" s="22"/>
      <c r="T194" s="22"/>
      <c r="U194" s="22"/>
      <c r="V194" s="156"/>
      <c r="W194" s="194"/>
      <c r="X194" s="194"/>
      <c r="Y194" s="194"/>
      <c r="Z194" s="194"/>
      <c r="AA194" s="194"/>
      <c r="AB194" s="194"/>
      <c r="AC194" s="194"/>
      <c r="AD194" s="194"/>
    </row>
    <row r="195" ht="15.75" customHeight="1">
      <c r="A195" s="194"/>
      <c r="B195" s="194"/>
      <c r="C195" s="194"/>
      <c r="D195" s="391"/>
      <c r="J195" s="392"/>
      <c r="K195" s="393"/>
      <c r="L195" s="22"/>
      <c r="M195" s="393"/>
      <c r="N195" s="22"/>
      <c r="O195" s="394"/>
      <c r="P195" s="22"/>
      <c r="Q195" s="393"/>
      <c r="R195" s="22"/>
      <c r="S195" s="22"/>
      <c r="T195" s="22"/>
      <c r="U195" s="22"/>
      <c r="V195" s="156"/>
      <c r="W195" s="194"/>
      <c r="X195" s="194"/>
      <c r="Y195" s="194"/>
      <c r="Z195" s="194"/>
      <c r="AA195" s="194"/>
      <c r="AB195" s="194"/>
      <c r="AC195" s="194"/>
      <c r="AD195" s="194"/>
    </row>
    <row r="196" ht="15.75" customHeight="1">
      <c r="A196" s="194"/>
      <c r="B196" s="194"/>
      <c r="C196" s="194"/>
      <c r="D196" s="395"/>
      <c r="E196" s="22"/>
      <c r="F196" s="22"/>
      <c r="G196" s="22"/>
      <c r="H196" s="22"/>
      <c r="I196" s="22"/>
      <c r="J196" s="396"/>
      <c r="K196" s="397"/>
      <c r="L196" s="22"/>
      <c r="M196" s="397"/>
      <c r="N196" s="22"/>
      <c r="O196" s="398"/>
      <c r="P196" s="22"/>
      <c r="Q196" s="397"/>
      <c r="R196" s="22"/>
      <c r="S196" s="22"/>
      <c r="T196" s="22"/>
      <c r="U196" s="22"/>
      <c r="V196" s="156"/>
      <c r="W196" s="194"/>
      <c r="X196" s="194"/>
      <c r="Y196" s="194"/>
      <c r="Z196" s="194"/>
      <c r="AA196" s="194"/>
      <c r="AB196" s="194"/>
      <c r="AC196" s="194"/>
      <c r="AD196" s="194"/>
    </row>
    <row r="197" ht="15.75" customHeight="1">
      <c r="A197" s="194"/>
      <c r="B197" s="194"/>
      <c r="C197" s="194"/>
      <c r="D197" s="391"/>
      <c r="J197" s="392"/>
      <c r="K197" s="393"/>
      <c r="L197" s="22"/>
      <c r="M197" s="393"/>
      <c r="N197" s="22"/>
      <c r="O197" s="394"/>
      <c r="P197" s="22"/>
      <c r="Q197" s="393"/>
      <c r="R197" s="22"/>
      <c r="S197" s="22"/>
      <c r="T197" s="22"/>
      <c r="U197" s="22"/>
      <c r="V197" s="156"/>
      <c r="W197" s="194"/>
      <c r="X197" s="194"/>
      <c r="Y197" s="194"/>
      <c r="Z197" s="194"/>
      <c r="AA197" s="194"/>
      <c r="AB197" s="194"/>
      <c r="AC197" s="194"/>
      <c r="AD197" s="194"/>
    </row>
    <row r="198" ht="15.75" customHeight="1">
      <c r="A198" s="194"/>
      <c r="B198" s="194"/>
      <c r="C198" s="194"/>
      <c r="D198" s="395"/>
      <c r="E198" s="22"/>
      <c r="F198" s="22"/>
      <c r="G198" s="22"/>
      <c r="H198" s="22"/>
      <c r="I198" s="22"/>
      <c r="J198" s="396"/>
      <c r="K198" s="397"/>
      <c r="L198" s="22"/>
      <c r="M198" s="397"/>
      <c r="N198" s="22"/>
      <c r="O198" s="398"/>
      <c r="P198" s="22"/>
      <c r="Q198" s="397"/>
      <c r="R198" s="22"/>
      <c r="S198" s="22"/>
      <c r="T198" s="22"/>
      <c r="U198" s="22"/>
      <c r="V198" s="156"/>
      <c r="W198" s="194"/>
      <c r="X198" s="194"/>
      <c r="Y198" s="194"/>
      <c r="Z198" s="194"/>
      <c r="AA198" s="194"/>
      <c r="AB198" s="194"/>
      <c r="AC198" s="194"/>
      <c r="AD198" s="194"/>
    </row>
    <row r="199" ht="15.75" customHeight="1">
      <c r="A199" s="194"/>
      <c r="B199" s="194"/>
      <c r="C199" s="194"/>
      <c r="D199" s="391"/>
      <c r="J199" s="392"/>
      <c r="K199" s="393"/>
      <c r="L199" s="22"/>
      <c r="M199" s="393"/>
      <c r="N199" s="22"/>
      <c r="O199" s="394"/>
      <c r="P199" s="22"/>
      <c r="Q199" s="393"/>
      <c r="R199" s="22"/>
      <c r="S199" s="22"/>
      <c r="T199" s="22"/>
      <c r="U199" s="22"/>
      <c r="V199" s="156"/>
      <c r="W199" s="194"/>
      <c r="X199" s="194"/>
      <c r="Y199" s="194"/>
      <c r="Z199" s="194"/>
      <c r="AA199" s="194"/>
      <c r="AB199" s="194"/>
      <c r="AC199" s="194"/>
      <c r="AD199" s="194"/>
    </row>
    <row r="200" ht="15.75" customHeight="1">
      <c r="A200" s="194"/>
      <c r="B200" s="194"/>
      <c r="C200" s="194"/>
      <c r="D200" s="395"/>
      <c r="E200" s="22"/>
      <c r="F200" s="22"/>
      <c r="G200" s="22"/>
      <c r="H200" s="22"/>
      <c r="I200" s="22"/>
      <c r="J200" s="396"/>
      <c r="K200" s="397"/>
      <c r="L200" s="22"/>
      <c r="M200" s="397"/>
      <c r="N200" s="22"/>
      <c r="O200" s="398"/>
      <c r="P200" s="22"/>
      <c r="Q200" s="397"/>
      <c r="R200" s="22"/>
      <c r="S200" s="22"/>
      <c r="T200" s="22"/>
      <c r="U200" s="22"/>
      <c r="V200" s="156"/>
      <c r="W200" s="194"/>
      <c r="X200" s="194"/>
      <c r="Y200" s="194"/>
      <c r="Z200" s="194"/>
      <c r="AA200" s="194"/>
      <c r="AB200" s="194"/>
      <c r="AC200" s="194"/>
      <c r="AD200" s="194"/>
    </row>
    <row r="201" ht="15.75" customHeight="1">
      <c r="A201" s="194"/>
      <c r="B201" s="194"/>
      <c r="C201" s="194"/>
      <c r="D201" s="391"/>
      <c r="J201" s="392"/>
      <c r="K201" s="393"/>
      <c r="L201" s="22"/>
      <c r="M201" s="393"/>
      <c r="N201" s="22"/>
      <c r="O201" s="394"/>
      <c r="P201" s="22"/>
      <c r="Q201" s="393"/>
      <c r="R201" s="22"/>
      <c r="S201" s="22"/>
      <c r="T201" s="22"/>
      <c r="U201" s="22"/>
      <c r="V201" s="156"/>
      <c r="W201" s="194"/>
      <c r="X201" s="194"/>
      <c r="Y201" s="194"/>
      <c r="Z201" s="194"/>
      <c r="AA201" s="194"/>
      <c r="AB201" s="194"/>
      <c r="AC201" s="194"/>
      <c r="AD201" s="194"/>
    </row>
    <row r="202" ht="15.75" customHeight="1">
      <c r="A202" s="194"/>
      <c r="B202" s="194"/>
      <c r="C202" s="194"/>
      <c r="D202" s="395"/>
      <c r="E202" s="22"/>
      <c r="F202" s="22"/>
      <c r="G202" s="22"/>
      <c r="H202" s="22"/>
      <c r="I202" s="22"/>
      <c r="J202" s="396"/>
      <c r="K202" s="397"/>
      <c r="L202" s="22"/>
      <c r="M202" s="397"/>
      <c r="N202" s="22"/>
      <c r="O202" s="398"/>
      <c r="P202" s="22"/>
      <c r="Q202" s="397"/>
      <c r="R202" s="22"/>
      <c r="S202" s="22"/>
      <c r="T202" s="22"/>
      <c r="U202" s="22"/>
      <c r="V202" s="156"/>
      <c r="W202" s="194"/>
      <c r="X202" s="194"/>
      <c r="Y202" s="194"/>
      <c r="Z202" s="194"/>
      <c r="AA202" s="194"/>
      <c r="AB202" s="194"/>
      <c r="AC202" s="194"/>
      <c r="AD202" s="194"/>
    </row>
    <row r="203" ht="15.75" customHeight="1">
      <c r="A203" s="194"/>
      <c r="B203" s="194"/>
      <c r="C203" s="194"/>
      <c r="D203" s="391"/>
      <c r="J203" s="392"/>
      <c r="K203" s="393"/>
      <c r="L203" s="22"/>
      <c r="M203" s="393"/>
      <c r="N203" s="22"/>
      <c r="O203" s="394"/>
      <c r="P203" s="22"/>
      <c r="Q203" s="393"/>
      <c r="R203" s="22"/>
      <c r="S203" s="22"/>
      <c r="T203" s="22"/>
      <c r="U203" s="22"/>
      <c r="V203" s="156"/>
      <c r="W203" s="194"/>
      <c r="X203" s="194"/>
      <c r="Y203" s="194"/>
      <c r="Z203" s="194"/>
      <c r="AA203" s="194"/>
      <c r="AB203" s="194"/>
      <c r="AC203" s="194"/>
      <c r="AD203" s="194"/>
    </row>
    <row r="204" ht="15.75" customHeight="1">
      <c r="A204" s="194"/>
      <c r="B204" s="194"/>
      <c r="C204" s="194"/>
      <c r="D204" s="395"/>
      <c r="E204" s="22"/>
      <c r="F204" s="22"/>
      <c r="G204" s="22"/>
      <c r="H204" s="22"/>
      <c r="I204" s="22"/>
      <c r="J204" s="396"/>
      <c r="K204" s="397"/>
      <c r="L204" s="22"/>
      <c r="M204" s="397"/>
      <c r="N204" s="22"/>
      <c r="O204" s="398"/>
      <c r="P204" s="22"/>
      <c r="Q204" s="397"/>
      <c r="R204" s="22"/>
      <c r="S204" s="22"/>
      <c r="T204" s="22"/>
      <c r="U204" s="22"/>
      <c r="V204" s="156"/>
      <c r="W204" s="194"/>
      <c r="X204" s="194"/>
      <c r="Y204" s="194"/>
      <c r="Z204" s="194"/>
      <c r="AA204" s="194"/>
      <c r="AB204" s="194"/>
      <c r="AC204" s="194"/>
      <c r="AD204" s="194"/>
    </row>
    <row r="205" ht="15.75" customHeight="1">
      <c r="A205" s="194"/>
      <c r="B205" s="194"/>
      <c r="C205" s="194"/>
      <c r="D205" s="391"/>
      <c r="J205" s="392"/>
      <c r="K205" s="393"/>
      <c r="L205" s="22"/>
      <c r="M205" s="393"/>
      <c r="N205" s="22"/>
      <c r="O205" s="394"/>
      <c r="P205" s="22"/>
      <c r="Q205" s="393"/>
      <c r="R205" s="22"/>
      <c r="S205" s="22"/>
      <c r="T205" s="22"/>
      <c r="U205" s="22"/>
      <c r="V205" s="156"/>
      <c r="W205" s="194"/>
      <c r="X205" s="194"/>
      <c r="Y205" s="194"/>
      <c r="Z205" s="194"/>
      <c r="AA205" s="194"/>
      <c r="AB205" s="194"/>
      <c r="AC205" s="194"/>
      <c r="AD205" s="194"/>
    </row>
    <row r="206" ht="15.75" customHeight="1">
      <c r="A206" s="194"/>
      <c r="B206" s="194"/>
      <c r="C206" s="194"/>
      <c r="D206" s="395"/>
      <c r="E206" s="22"/>
      <c r="F206" s="22"/>
      <c r="G206" s="22"/>
      <c r="H206" s="22"/>
      <c r="I206" s="22"/>
      <c r="J206" s="396"/>
      <c r="K206" s="397"/>
      <c r="L206" s="22"/>
      <c r="M206" s="397"/>
      <c r="N206" s="22"/>
      <c r="O206" s="398"/>
      <c r="P206" s="22"/>
      <c r="Q206" s="397"/>
      <c r="R206" s="22"/>
      <c r="S206" s="22"/>
      <c r="T206" s="22"/>
      <c r="U206" s="22"/>
      <c r="V206" s="156"/>
      <c r="W206" s="194"/>
      <c r="X206" s="194"/>
      <c r="Y206" s="194"/>
      <c r="Z206" s="194"/>
      <c r="AA206" s="194"/>
      <c r="AB206" s="194"/>
      <c r="AC206" s="194"/>
      <c r="AD206" s="194"/>
    </row>
    <row r="207" ht="15.75" customHeight="1">
      <c r="A207" s="194"/>
      <c r="B207" s="194"/>
      <c r="C207" s="194"/>
      <c r="D207" s="391"/>
      <c r="J207" s="392"/>
      <c r="K207" s="393"/>
      <c r="L207" s="22"/>
      <c r="M207" s="393"/>
      <c r="N207" s="22"/>
      <c r="O207" s="394"/>
      <c r="P207" s="22"/>
      <c r="Q207" s="393"/>
      <c r="R207" s="22"/>
      <c r="S207" s="22"/>
      <c r="T207" s="22"/>
      <c r="U207" s="22"/>
      <c r="V207" s="156"/>
      <c r="W207" s="194"/>
      <c r="X207" s="194"/>
      <c r="Y207" s="194"/>
      <c r="Z207" s="194"/>
      <c r="AA207" s="194"/>
      <c r="AB207" s="194"/>
      <c r="AC207" s="194"/>
      <c r="AD207" s="194"/>
    </row>
    <row r="208" ht="15.75" customHeight="1">
      <c r="A208" s="194"/>
      <c r="B208" s="194"/>
      <c r="C208" s="194"/>
      <c r="D208" s="395"/>
      <c r="E208" s="22"/>
      <c r="F208" s="22"/>
      <c r="G208" s="22"/>
      <c r="H208" s="22"/>
      <c r="I208" s="22"/>
      <c r="J208" s="396"/>
      <c r="K208" s="397"/>
      <c r="L208" s="22"/>
      <c r="M208" s="397"/>
      <c r="N208" s="22"/>
      <c r="O208" s="398"/>
      <c r="P208" s="22"/>
      <c r="Q208" s="397"/>
      <c r="R208" s="22"/>
      <c r="S208" s="22"/>
      <c r="T208" s="22"/>
      <c r="U208" s="22"/>
      <c r="V208" s="156"/>
      <c r="W208" s="194"/>
      <c r="X208" s="194"/>
      <c r="Y208" s="194"/>
      <c r="Z208" s="194"/>
      <c r="AA208" s="194"/>
      <c r="AB208" s="194"/>
      <c r="AC208" s="194"/>
      <c r="AD208" s="194"/>
    </row>
    <row r="209" ht="15.75" customHeight="1">
      <c r="A209" s="194"/>
      <c r="B209" s="194"/>
      <c r="C209" s="194"/>
      <c r="D209" s="391"/>
      <c r="J209" s="392"/>
      <c r="K209" s="393"/>
      <c r="L209" s="22"/>
      <c r="M209" s="393"/>
      <c r="N209" s="22"/>
      <c r="O209" s="394"/>
      <c r="P209" s="22"/>
      <c r="Q209" s="393"/>
      <c r="R209" s="22"/>
      <c r="S209" s="22"/>
      <c r="T209" s="22"/>
      <c r="U209" s="22"/>
      <c r="V209" s="156"/>
      <c r="W209" s="194"/>
      <c r="X209" s="194"/>
      <c r="Y209" s="194"/>
      <c r="Z209" s="194"/>
      <c r="AA209" s="194"/>
      <c r="AB209" s="194"/>
      <c r="AC209" s="194"/>
      <c r="AD209" s="194"/>
    </row>
    <row r="210" ht="15.75" customHeight="1">
      <c r="A210" s="194"/>
      <c r="B210" s="194"/>
      <c r="C210" s="194"/>
      <c r="D210" s="395"/>
      <c r="E210" s="22"/>
      <c r="F210" s="22"/>
      <c r="G210" s="22"/>
      <c r="H210" s="22"/>
      <c r="I210" s="22"/>
      <c r="J210" s="396"/>
      <c r="K210" s="397"/>
      <c r="L210" s="22"/>
      <c r="M210" s="397"/>
      <c r="N210" s="22"/>
      <c r="O210" s="398"/>
      <c r="P210" s="22"/>
      <c r="Q210" s="397"/>
      <c r="R210" s="22"/>
      <c r="S210" s="22"/>
      <c r="T210" s="22"/>
      <c r="U210" s="22"/>
      <c r="V210" s="156"/>
      <c r="W210" s="194"/>
      <c r="X210" s="194"/>
      <c r="Y210" s="194"/>
      <c r="Z210" s="194"/>
      <c r="AA210" s="194"/>
      <c r="AB210" s="194"/>
      <c r="AC210" s="194"/>
      <c r="AD210" s="194"/>
    </row>
    <row r="211" ht="15.75" customHeight="1">
      <c r="A211" s="194"/>
      <c r="B211" s="194"/>
      <c r="C211" s="194"/>
      <c r="D211" s="391"/>
      <c r="J211" s="392"/>
      <c r="K211" s="393"/>
      <c r="L211" s="22"/>
      <c r="M211" s="393"/>
      <c r="N211" s="22"/>
      <c r="O211" s="394"/>
      <c r="P211" s="22"/>
      <c r="Q211" s="393"/>
      <c r="R211" s="22"/>
      <c r="S211" s="22"/>
      <c r="T211" s="22"/>
      <c r="U211" s="22"/>
      <c r="V211" s="156"/>
      <c r="W211" s="194"/>
      <c r="X211" s="194"/>
      <c r="Y211" s="194"/>
      <c r="Z211" s="194"/>
      <c r="AA211" s="194"/>
      <c r="AB211" s="194"/>
      <c r="AC211" s="194"/>
      <c r="AD211" s="194"/>
    </row>
    <row r="212" ht="15.75" customHeight="1">
      <c r="A212" s="194"/>
      <c r="B212" s="194"/>
      <c r="C212" s="194"/>
      <c r="D212" s="395"/>
      <c r="E212" s="22"/>
      <c r="F212" s="22"/>
      <c r="G212" s="22"/>
      <c r="H212" s="22"/>
      <c r="I212" s="22"/>
      <c r="J212" s="396"/>
      <c r="K212" s="397"/>
      <c r="L212" s="22"/>
      <c r="M212" s="397"/>
      <c r="N212" s="22"/>
      <c r="O212" s="398"/>
      <c r="P212" s="22"/>
      <c r="Q212" s="397"/>
      <c r="R212" s="22"/>
      <c r="S212" s="22"/>
      <c r="T212" s="22"/>
      <c r="U212" s="22"/>
      <c r="V212" s="156"/>
      <c r="W212" s="194"/>
      <c r="X212" s="194"/>
      <c r="Y212" s="194"/>
      <c r="Z212" s="194"/>
      <c r="AA212" s="194"/>
      <c r="AB212" s="194"/>
      <c r="AC212" s="194"/>
      <c r="AD212" s="194"/>
    </row>
    <row r="213" ht="15.75" customHeight="1">
      <c r="A213" s="194"/>
      <c r="B213" s="194"/>
      <c r="C213" s="194"/>
      <c r="D213" s="391"/>
      <c r="J213" s="392"/>
      <c r="K213" s="393"/>
      <c r="L213" s="22"/>
      <c r="M213" s="393"/>
      <c r="N213" s="22"/>
      <c r="O213" s="394"/>
      <c r="P213" s="22"/>
      <c r="Q213" s="393"/>
      <c r="R213" s="22"/>
      <c r="S213" s="22"/>
      <c r="T213" s="22"/>
      <c r="U213" s="22"/>
      <c r="V213" s="156"/>
      <c r="W213" s="194"/>
      <c r="X213" s="194"/>
      <c r="Y213" s="194"/>
      <c r="Z213" s="194"/>
      <c r="AA213" s="194"/>
      <c r="AB213" s="194"/>
      <c r="AC213" s="194"/>
      <c r="AD213" s="194"/>
    </row>
    <row r="214" ht="15.75" customHeight="1">
      <c r="A214" s="194"/>
      <c r="B214" s="194"/>
      <c r="C214" s="194"/>
      <c r="D214" s="395"/>
      <c r="E214" s="22"/>
      <c r="F214" s="22"/>
      <c r="G214" s="22"/>
      <c r="H214" s="22"/>
      <c r="I214" s="22"/>
      <c r="J214" s="396"/>
      <c r="K214" s="397"/>
      <c r="L214" s="22"/>
      <c r="M214" s="397"/>
      <c r="N214" s="22"/>
      <c r="O214" s="398"/>
      <c r="P214" s="22"/>
      <c r="Q214" s="397"/>
      <c r="R214" s="22"/>
      <c r="S214" s="22"/>
      <c r="T214" s="22"/>
      <c r="U214" s="22"/>
      <c r="V214" s="156"/>
      <c r="W214" s="194"/>
      <c r="X214" s="194"/>
      <c r="Y214" s="194"/>
      <c r="Z214" s="194"/>
      <c r="AA214" s="194"/>
      <c r="AB214" s="194"/>
      <c r="AC214" s="194"/>
      <c r="AD214" s="194"/>
    </row>
    <row r="215" ht="15.75" customHeight="1">
      <c r="A215" s="194"/>
      <c r="B215" s="194"/>
      <c r="C215" s="194"/>
      <c r="D215" s="391"/>
      <c r="J215" s="392"/>
      <c r="K215" s="393"/>
      <c r="L215" s="22"/>
      <c r="M215" s="393"/>
      <c r="N215" s="22"/>
      <c r="O215" s="394"/>
      <c r="P215" s="22"/>
      <c r="Q215" s="393"/>
      <c r="R215" s="22"/>
      <c r="S215" s="22"/>
      <c r="T215" s="22"/>
      <c r="U215" s="22"/>
      <c r="V215" s="156"/>
      <c r="W215" s="194"/>
      <c r="X215" s="194"/>
      <c r="Y215" s="194"/>
      <c r="Z215" s="194"/>
      <c r="AA215" s="194"/>
      <c r="AB215" s="194"/>
      <c r="AC215" s="194"/>
      <c r="AD215" s="194"/>
    </row>
    <row r="216" ht="15.75" customHeight="1">
      <c r="A216" s="194"/>
      <c r="B216" s="194"/>
      <c r="C216" s="194"/>
      <c r="D216" s="395"/>
      <c r="E216" s="22"/>
      <c r="F216" s="22"/>
      <c r="G216" s="22"/>
      <c r="H216" s="22"/>
      <c r="I216" s="22"/>
      <c r="J216" s="396"/>
      <c r="K216" s="397"/>
      <c r="L216" s="22"/>
      <c r="M216" s="397"/>
      <c r="N216" s="22"/>
      <c r="O216" s="398"/>
      <c r="P216" s="22"/>
      <c r="Q216" s="397"/>
      <c r="R216" s="22"/>
      <c r="S216" s="22"/>
      <c r="T216" s="22"/>
      <c r="U216" s="22"/>
      <c r="V216" s="156"/>
      <c r="W216" s="194"/>
      <c r="X216" s="194"/>
      <c r="Y216" s="194"/>
      <c r="Z216" s="194"/>
      <c r="AA216" s="194"/>
      <c r="AB216" s="194"/>
      <c r="AC216" s="194"/>
      <c r="AD216" s="194"/>
    </row>
    <row r="217" ht="15.75" customHeight="1">
      <c r="A217" s="194"/>
      <c r="B217" s="194"/>
      <c r="C217" s="194"/>
      <c r="D217" s="391"/>
      <c r="J217" s="392"/>
      <c r="K217" s="393"/>
      <c r="L217" s="22"/>
      <c r="M217" s="393"/>
      <c r="N217" s="22"/>
      <c r="O217" s="394"/>
      <c r="P217" s="22"/>
      <c r="Q217" s="393"/>
      <c r="R217" s="22"/>
      <c r="S217" s="22"/>
      <c r="T217" s="22"/>
      <c r="U217" s="22"/>
      <c r="V217" s="156"/>
      <c r="W217" s="194"/>
      <c r="X217" s="194"/>
      <c r="Y217" s="194"/>
      <c r="Z217" s="194"/>
      <c r="AA217" s="194"/>
      <c r="AB217" s="194"/>
      <c r="AC217" s="194"/>
      <c r="AD217" s="194"/>
    </row>
    <row r="218" ht="15.75" customHeight="1">
      <c r="A218" s="194"/>
      <c r="B218" s="194"/>
      <c r="C218" s="194"/>
      <c r="D218" s="395"/>
      <c r="E218" s="22"/>
      <c r="F218" s="22"/>
      <c r="G218" s="22"/>
      <c r="H218" s="22"/>
      <c r="I218" s="22"/>
      <c r="J218" s="396"/>
      <c r="K218" s="397"/>
      <c r="L218" s="22"/>
      <c r="M218" s="397"/>
      <c r="N218" s="22"/>
      <c r="O218" s="398"/>
      <c r="P218" s="22"/>
      <c r="Q218" s="397"/>
      <c r="R218" s="22"/>
      <c r="S218" s="22"/>
      <c r="T218" s="22"/>
      <c r="U218" s="22"/>
      <c r="V218" s="156"/>
      <c r="W218" s="194"/>
      <c r="X218" s="194"/>
      <c r="Y218" s="194"/>
      <c r="Z218" s="194"/>
      <c r="AA218" s="194"/>
      <c r="AB218" s="194"/>
      <c r="AC218" s="194"/>
      <c r="AD218" s="194"/>
    </row>
    <row r="219" ht="15.75" customHeight="1">
      <c r="A219" s="194"/>
      <c r="B219" s="194"/>
      <c r="C219" s="194"/>
      <c r="D219" s="391"/>
      <c r="J219" s="392"/>
      <c r="K219" s="393"/>
      <c r="L219" s="22"/>
      <c r="M219" s="393"/>
      <c r="N219" s="22"/>
      <c r="O219" s="394"/>
      <c r="P219" s="22"/>
      <c r="Q219" s="393"/>
      <c r="R219" s="22"/>
      <c r="S219" s="22"/>
      <c r="T219" s="22"/>
      <c r="U219" s="22"/>
      <c r="V219" s="156"/>
      <c r="W219" s="194"/>
      <c r="X219" s="194"/>
      <c r="Y219" s="194"/>
      <c r="Z219" s="194"/>
      <c r="AA219" s="194"/>
      <c r="AB219" s="194"/>
      <c r="AC219" s="194"/>
      <c r="AD219" s="194"/>
    </row>
    <row r="220" ht="15.75" customHeight="1">
      <c r="A220" s="194"/>
      <c r="B220" s="194"/>
      <c r="C220" s="194"/>
      <c r="D220" s="395"/>
      <c r="E220" s="22"/>
      <c r="F220" s="22"/>
      <c r="G220" s="22"/>
      <c r="H220" s="22"/>
      <c r="I220" s="22"/>
      <c r="J220" s="396"/>
      <c r="K220" s="397"/>
      <c r="L220" s="22"/>
      <c r="M220" s="397"/>
      <c r="N220" s="22"/>
      <c r="O220" s="398"/>
      <c r="P220" s="22"/>
      <c r="Q220" s="397"/>
      <c r="R220" s="22"/>
      <c r="S220" s="22"/>
      <c r="T220" s="22"/>
      <c r="U220" s="22"/>
      <c r="V220" s="156"/>
      <c r="W220" s="194"/>
      <c r="X220" s="194"/>
      <c r="Y220" s="194"/>
      <c r="Z220" s="194"/>
      <c r="AA220" s="194"/>
      <c r="AB220" s="194"/>
      <c r="AC220" s="194"/>
      <c r="AD220" s="194"/>
    </row>
    <row r="221" ht="15.75" customHeight="1">
      <c r="A221" s="194"/>
      <c r="B221" s="194"/>
      <c r="C221" s="194"/>
      <c r="D221" s="391"/>
      <c r="J221" s="392"/>
      <c r="K221" s="393"/>
      <c r="L221" s="22"/>
      <c r="M221" s="393"/>
      <c r="N221" s="22"/>
      <c r="O221" s="394"/>
      <c r="P221" s="22"/>
      <c r="Q221" s="393"/>
      <c r="R221" s="22"/>
      <c r="S221" s="22"/>
      <c r="T221" s="22"/>
      <c r="U221" s="22"/>
      <c r="V221" s="156"/>
      <c r="W221" s="194"/>
      <c r="X221" s="194"/>
      <c r="Y221" s="194"/>
      <c r="Z221" s="194"/>
      <c r="AA221" s="194"/>
      <c r="AB221" s="194"/>
      <c r="AC221" s="194"/>
      <c r="AD221" s="194"/>
    </row>
    <row r="222" ht="15.75" customHeight="1">
      <c r="A222" s="194"/>
      <c r="B222" s="194"/>
      <c r="C222" s="194"/>
      <c r="D222" s="395"/>
      <c r="E222" s="22"/>
      <c r="F222" s="22"/>
      <c r="G222" s="22"/>
      <c r="H222" s="22"/>
      <c r="I222" s="22"/>
      <c r="J222" s="396"/>
      <c r="K222" s="397"/>
      <c r="L222" s="22"/>
      <c r="M222" s="397"/>
      <c r="N222" s="22"/>
      <c r="O222" s="398"/>
      <c r="P222" s="22"/>
      <c r="Q222" s="397"/>
      <c r="R222" s="22"/>
      <c r="S222" s="22"/>
      <c r="T222" s="22"/>
      <c r="U222" s="22"/>
      <c r="V222" s="156"/>
      <c r="W222" s="194"/>
      <c r="X222" s="194"/>
      <c r="Y222" s="194"/>
      <c r="Z222" s="194"/>
      <c r="AA222" s="194"/>
      <c r="AB222" s="194"/>
      <c r="AC222" s="194"/>
      <c r="AD222" s="194"/>
    </row>
    <row r="223" ht="15.75" customHeight="1">
      <c r="A223" s="194"/>
      <c r="B223" s="194"/>
      <c r="C223" s="194"/>
      <c r="D223" s="391"/>
      <c r="J223" s="392"/>
      <c r="K223" s="393"/>
      <c r="L223" s="22"/>
      <c r="M223" s="393"/>
      <c r="N223" s="22"/>
      <c r="O223" s="394"/>
      <c r="P223" s="22"/>
      <c r="Q223" s="393"/>
      <c r="R223" s="22"/>
      <c r="S223" s="22"/>
      <c r="T223" s="22"/>
      <c r="U223" s="22"/>
      <c r="V223" s="156"/>
      <c r="W223" s="194"/>
      <c r="X223" s="194"/>
      <c r="Y223" s="194"/>
      <c r="Z223" s="194"/>
      <c r="AA223" s="194"/>
      <c r="AB223" s="194"/>
      <c r="AC223" s="194"/>
      <c r="AD223" s="194"/>
    </row>
    <row r="224" ht="15.75" customHeight="1">
      <c r="A224" s="194"/>
      <c r="B224" s="194"/>
      <c r="C224" s="194"/>
      <c r="D224" s="395"/>
      <c r="E224" s="22"/>
      <c r="F224" s="22"/>
      <c r="G224" s="22"/>
      <c r="H224" s="22"/>
      <c r="I224" s="22"/>
      <c r="J224" s="396"/>
      <c r="K224" s="397"/>
      <c r="L224" s="22"/>
      <c r="M224" s="397"/>
      <c r="N224" s="22"/>
      <c r="O224" s="398"/>
      <c r="P224" s="22"/>
      <c r="Q224" s="397"/>
      <c r="R224" s="22"/>
      <c r="S224" s="22"/>
      <c r="T224" s="22"/>
      <c r="U224" s="22"/>
      <c r="V224" s="156"/>
      <c r="W224" s="194"/>
      <c r="X224" s="194"/>
      <c r="Y224" s="194"/>
      <c r="Z224" s="194"/>
      <c r="AA224" s="194"/>
      <c r="AB224" s="194"/>
      <c r="AC224" s="194"/>
      <c r="AD224" s="194"/>
    </row>
    <row r="225" ht="15.75" customHeight="1">
      <c r="A225" s="194"/>
      <c r="B225" s="194"/>
      <c r="C225" s="194"/>
      <c r="D225" s="391"/>
      <c r="J225" s="392"/>
      <c r="K225" s="393"/>
      <c r="L225" s="22"/>
      <c r="M225" s="393"/>
      <c r="N225" s="22"/>
      <c r="O225" s="394"/>
      <c r="P225" s="22"/>
      <c r="Q225" s="393"/>
      <c r="R225" s="22"/>
      <c r="S225" s="22"/>
      <c r="T225" s="22"/>
      <c r="U225" s="22"/>
      <c r="V225" s="156"/>
      <c r="W225" s="194"/>
      <c r="X225" s="194"/>
      <c r="Y225" s="194"/>
      <c r="Z225" s="194"/>
      <c r="AA225" s="194"/>
      <c r="AB225" s="194"/>
      <c r="AC225" s="194"/>
      <c r="AD225" s="194"/>
    </row>
    <row r="226" ht="15.75" customHeight="1">
      <c r="A226" s="194"/>
      <c r="B226" s="194"/>
      <c r="C226" s="194"/>
      <c r="D226" s="395"/>
      <c r="E226" s="22"/>
      <c r="F226" s="22"/>
      <c r="G226" s="22"/>
      <c r="H226" s="22"/>
      <c r="I226" s="22"/>
      <c r="J226" s="396"/>
      <c r="K226" s="397"/>
      <c r="L226" s="22"/>
      <c r="M226" s="397"/>
      <c r="N226" s="22"/>
      <c r="O226" s="398"/>
      <c r="P226" s="22"/>
      <c r="Q226" s="397"/>
      <c r="R226" s="22"/>
      <c r="S226" s="22"/>
      <c r="T226" s="22"/>
      <c r="U226" s="22"/>
      <c r="V226" s="156"/>
      <c r="W226" s="194"/>
      <c r="X226" s="194"/>
      <c r="Y226" s="194"/>
      <c r="Z226" s="194"/>
      <c r="AA226" s="194"/>
      <c r="AB226" s="194"/>
      <c r="AC226" s="194"/>
      <c r="AD226" s="194"/>
    </row>
    <row r="227" ht="15.75" customHeight="1">
      <c r="A227" s="194"/>
      <c r="B227" s="194"/>
      <c r="C227" s="194"/>
      <c r="D227" s="391"/>
      <c r="J227" s="392"/>
      <c r="K227" s="393"/>
      <c r="L227" s="22"/>
      <c r="M227" s="393"/>
      <c r="N227" s="22"/>
      <c r="O227" s="394"/>
      <c r="P227" s="22"/>
      <c r="Q227" s="393"/>
      <c r="R227" s="22"/>
      <c r="S227" s="22"/>
      <c r="T227" s="22"/>
      <c r="U227" s="22"/>
      <c r="V227" s="156"/>
      <c r="W227" s="194"/>
      <c r="X227" s="194"/>
      <c r="Y227" s="194"/>
      <c r="Z227" s="194"/>
      <c r="AA227" s="194"/>
      <c r="AB227" s="194"/>
      <c r="AC227" s="194"/>
      <c r="AD227" s="194"/>
    </row>
    <row r="228" ht="15.75" customHeight="1">
      <c r="A228" s="194"/>
      <c r="B228" s="194"/>
      <c r="C228" s="194"/>
      <c r="D228" s="395"/>
      <c r="E228" s="22"/>
      <c r="F228" s="22"/>
      <c r="G228" s="22"/>
      <c r="H228" s="22"/>
      <c r="I228" s="22"/>
      <c r="J228" s="396"/>
      <c r="K228" s="397"/>
      <c r="L228" s="22"/>
      <c r="M228" s="397"/>
      <c r="N228" s="22"/>
      <c r="O228" s="398"/>
      <c r="P228" s="22"/>
      <c r="Q228" s="397"/>
      <c r="R228" s="22"/>
      <c r="S228" s="22"/>
      <c r="T228" s="22"/>
      <c r="U228" s="22"/>
      <c r="V228" s="156"/>
      <c r="W228" s="194"/>
      <c r="X228" s="194"/>
      <c r="Y228" s="194"/>
      <c r="Z228" s="194"/>
      <c r="AA228" s="194"/>
      <c r="AB228" s="194"/>
      <c r="AC228" s="194"/>
      <c r="AD228" s="194"/>
    </row>
    <row r="229" ht="15.75" customHeight="1">
      <c r="A229" s="194"/>
      <c r="B229" s="194"/>
      <c r="C229" s="194"/>
      <c r="D229" s="391"/>
      <c r="J229" s="392"/>
      <c r="K229" s="393"/>
      <c r="L229" s="22"/>
      <c r="M229" s="393"/>
      <c r="N229" s="22"/>
      <c r="O229" s="394"/>
      <c r="P229" s="22"/>
      <c r="Q229" s="393"/>
      <c r="R229" s="22"/>
      <c r="S229" s="22"/>
      <c r="T229" s="22"/>
      <c r="U229" s="22"/>
      <c r="V229" s="156"/>
      <c r="W229" s="194"/>
      <c r="X229" s="194"/>
      <c r="Y229" s="194"/>
      <c r="Z229" s="194"/>
      <c r="AA229" s="194"/>
      <c r="AB229" s="194"/>
      <c r="AC229" s="194"/>
      <c r="AD229" s="194"/>
    </row>
    <row r="230" ht="15.75" customHeight="1">
      <c r="A230" s="194"/>
      <c r="B230" s="194"/>
      <c r="C230" s="194"/>
      <c r="D230" s="287"/>
      <c r="E230" s="22"/>
      <c r="F230" s="22"/>
      <c r="G230" s="22"/>
      <c r="H230" s="22"/>
      <c r="I230" s="22"/>
      <c r="J230" s="396"/>
      <c r="K230" s="397"/>
      <c r="L230" s="22"/>
      <c r="M230" s="397"/>
      <c r="N230" s="22"/>
      <c r="O230" s="398"/>
      <c r="P230" s="22"/>
      <c r="Q230" s="397"/>
      <c r="R230" s="22"/>
      <c r="S230" s="22"/>
      <c r="T230" s="22"/>
      <c r="U230" s="22"/>
      <c r="V230" s="156"/>
      <c r="W230" s="194"/>
      <c r="X230" s="194"/>
      <c r="Y230" s="194"/>
      <c r="Z230" s="194"/>
      <c r="AA230" s="194"/>
      <c r="AB230" s="194"/>
      <c r="AC230" s="194"/>
      <c r="AD230" s="194"/>
    </row>
    <row r="231" ht="15.75" customHeight="1">
      <c r="A231" s="194"/>
      <c r="B231" s="194"/>
      <c r="C231" s="194"/>
      <c r="D231" s="425"/>
      <c r="E231" s="68"/>
      <c r="F231" s="68"/>
      <c r="G231" s="68"/>
      <c r="H231" s="68"/>
      <c r="I231" s="68"/>
      <c r="J231" s="426"/>
      <c r="K231" s="427"/>
      <c r="L231" s="325"/>
      <c r="M231" s="427"/>
      <c r="N231" s="325"/>
      <c r="O231" s="428"/>
      <c r="P231" s="325"/>
      <c r="Q231" s="427"/>
      <c r="R231" s="325"/>
      <c r="S231" s="325"/>
      <c r="T231" s="325"/>
      <c r="U231" s="325"/>
      <c r="V231" s="184"/>
      <c r="W231" s="194"/>
      <c r="X231" s="194"/>
      <c r="Y231" s="194"/>
      <c r="Z231" s="194"/>
      <c r="AA231" s="194"/>
      <c r="AB231" s="194"/>
      <c r="AC231" s="194"/>
      <c r="AD231" s="194"/>
    </row>
    <row r="232" ht="15.75" customHeight="1">
      <c r="A232" s="194"/>
      <c r="B232" s="194"/>
      <c r="C232" s="194"/>
      <c r="D232" s="194"/>
      <c r="E232" s="194"/>
      <c r="F232" s="194"/>
      <c r="G232" s="429"/>
      <c r="H232" s="194"/>
      <c r="I232" s="194"/>
      <c r="J232" s="194"/>
      <c r="K232" s="194"/>
      <c r="L232" s="194"/>
      <c r="M232" s="194"/>
      <c r="N232" s="194"/>
      <c r="O232" s="194"/>
      <c r="P232" s="194"/>
      <c r="Q232" s="194"/>
      <c r="R232" s="194"/>
      <c r="S232" s="194"/>
      <c r="T232" s="194"/>
      <c r="U232" s="194"/>
      <c r="V232" s="194"/>
      <c r="W232" s="194"/>
      <c r="X232" s="194"/>
      <c r="Y232" s="194"/>
      <c r="Z232" s="194"/>
      <c r="AA232" s="194"/>
      <c r="AB232" s="194"/>
      <c r="AC232" s="194"/>
      <c r="AD232" s="194"/>
    </row>
    <row r="233" ht="15.75" customHeight="1">
      <c r="A233" s="194"/>
      <c r="B233" s="194"/>
      <c r="C233" s="194"/>
      <c r="D233" s="194"/>
      <c r="E233" s="194"/>
      <c r="F233" s="194"/>
      <c r="G233" s="429"/>
      <c r="H233" s="194"/>
      <c r="I233" s="194"/>
      <c r="J233" s="194"/>
      <c r="K233" s="194"/>
      <c r="L233" s="194"/>
      <c r="M233" s="194"/>
      <c r="N233" s="194"/>
      <c r="O233" s="194"/>
      <c r="P233" s="194"/>
      <c r="Q233" s="194"/>
      <c r="R233" s="194"/>
      <c r="S233" s="194"/>
      <c r="T233" s="194"/>
      <c r="U233" s="194"/>
      <c r="V233" s="194"/>
      <c r="W233" s="194"/>
      <c r="X233" s="194"/>
      <c r="Y233" s="194"/>
      <c r="Z233" s="194"/>
      <c r="AA233" s="194"/>
      <c r="AB233" s="194"/>
      <c r="AC233" s="194"/>
      <c r="AD233" s="194"/>
    </row>
    <row r="234" ht="15.75" customHeight="1">
      <c r="A234" s="194"/>
      <c r="B234" s="194"/>
      <c r="C234" s="194"/>
      <c r="D234" s="194"/>
      <c r="E234" s="194"/>
      <c r="F234" s="194"/>
      <c r="G234" s="429"/>
      <c r="H234" s="194"/>
      <c r="I234" s="194"/>
      <c r="J234" s="194"/>
      <c r="K234" s="194"/>
      <c r="L234" s="194"/>
      <c r="M234" s="194"/>
      <c r="N234" s="194"/>
      <c r="O234" s="194"/>
      <c r="P234" s="194"/>
      <c r="Q234" s="194"/>
      <c r="R234" s="194"/>
      <c r="S234" s="194"/>
      <c r="T234" s="194"/>
      <c r="U234" s="194"/>
      <c r="V234" s="194"/>
      <c r="W234" s="194"/>
      <c r="X234" s="194"/>
      <c r="Y234" s="194"/>
      <c r="Z234" s="194"/>
      <c r="AA234" s="194"/>
      <c r="AB234" s="194"/>
      <c r="AC234" s="194"/>
      <c r="AD234" s="194"/>
    </row>
    <row r="235" ht="15.75" customHeight="1">
      <c r="A235" s="194"/>
      <c r="B235" s="194"/>
      <c r="C235" s="194"/>
      <c r="D235" s="194"/>
      <c r="E235" s="194"/>
      <c r="F235" s="194"/>
      <c r="G235" s="429"/>
      <c r="H235" s="194"/>
      <c r="I235" s="194"/>
      <c r="J235" s="194"/>
      <c r="K235" s="194"/>
      <c r="L235" s="194"/>
      <c r="M235" s="194"/>
      <c r="N235" s="194"/>
      <c r="O235" s="194"/>
      <c r="P235" s="194"/>
      <c r="Q235" s="194"/>
      <c r="R235" s="194"/>
      <c r="S235" s="194"/>
      <c r="T235" s="194"/>
      <c r="U235" s="194"/>
      <c r="V235" s="194"/>
      <c r="W235" s="194"/>
      <c r="X235" s="194"/>
      <c r="Y235" s="194"/>
      <c r="Z235" s="194"/>
      <c r="AA235" s="194"/>
      <c r="AB235" s="194"/>
      <c r="AC235" s="194"/>
      <c r="AD235" s="194"/>
    </row>
    <row r="236" ht="15.75" customHeight="1">
      <c r="A236" s="194"/>
      <c r="B236" s="194"/>
      <c r="C236" s="194"/>
      <c r="D236" s="194"/>
      <c r="E236" s="194"/>
      <c r="F236" s="194"/>
      <c r="G236" s="429"/>
      <c r="H236" s="194"/>
      <c r="I236" s="194"/>
      <c r="J236" s="194"/>
      <c r="K236" s="194"/>
      <c r="L236" s="194"/>
      <c r="M236" s="194"/>
      <c r="N236" s="194"/>
      <c r="O236" s="194"/>
      <c r="P236" s="194"/>
      <c r="Q236" s="194"/>
      <c r="R236" s="194"/>
      <c r="S236" s="194"/>
      <c r="T236" s="194"/>
      <c r="U236" s="194"/>
      <c r="V236" s="194"/>
      <c r="W236" s="194"/>
      <c r="X236" s="194"/>
      <c r="Y236" s="194"/>
      <c r="Z236" s="194"/>
      <c r="AA236" s="194"/>
      <c r="AB236" s="194"/>
      <c r="AC236" s="194"/>
      <c r="AD236" s="194"/>
    </row>
    <row r="237" ht="15.75" customHeight="1">
      <c r="A237" s="194"/>
      <c r="B237" s="194"/>
      <c r="C237" s="194"/>
      <c r="D237" s="194"/>
      <c r="E237" s="194"/>
      <c r="F237" s="194"/>
      <c r="G237" s="429"/>
      <c r="H237" s="194"/>
      <c r="I237" s="194"/>
      <c r="J237" s="194"/>
      <c r="K237" s="194"/>
      <c r="L237" s="194"/>
      <c r="M237" s="194"/>
      <c r="N237" s="194"/>
      <c r="O237" s="194"/>
      <c r="P237" s="194"/>
      <c r="Q237" s="194"/>
      <c r="R237" s="194"/>
      <c r="S237" s="194"/>
      <c r="T237" s="194"/>
      <c r="U237" s="194"/>
      <c r="V237" s="194"/>
      <c r="W237" s="194"/>
      <c r="X237" s="194"/>
      <c r="Y237" s="194"/>
      <c r="Z237" s="194"/>
      <c r="AA237" s="194"/>
      <c r="AB237" s="194"/>
      <c r="AC237" s="194"/>
      <c r="AD237" s="194"/>
    </row>
    <row r="238" ht="15.75" customHeight="1">
      <c r="A238" s="194"/>
      <c r="B238" s="194"/>
      <c r="C238" s="194"/>
      <c r="D238" s="194"/>
      <c r="E238" s="194"/>
      <c r="F238" s="194"/>
      <c r="G238" s="429"/>
      <c r="H238" s="194"/>
      <c r="I238" s="194"/>
      <c r="J238" s="194"/>
      <c r="K238" s="194"/>
      <c r="L238" s="194"/>
      <c r="M238" s="194"/>
      <c r="N238" s="194"/>
      <c r="O238" s="194"/>
      <c r="P238" s="194"/>
      <c r="Q238" s="194"/>
      <c r="R238" s="194"/>
      <c r="S238" s="194"/>
      <c r="T238" s="194"/>
      <c r="U238" s="194"/>
      <c r="V238" s="194"/>
      <c r="W238" s="194"/>
      <c r="X238" s="194"/>
      <c r="Y238" s="194"/>
      <c r="Z238" s="194"/>
      <c r="AA238" s="194"/>
      <c r="AB238" s="194"/>
      <c r="AC238" s="194"/>
      <c r="AD238" s="194"/>
    </row>
    <row r="239" ht="15.75" customHeight="1">
      <c r="A239" s="194"/>
      <c r="B239" s="194"/>
      <c r="C239" s="194"/>
      <c r="D239" s="194"/>
      <c r="E239" s="194"/>
      <c r="F239" s="194"/>
      <c r="G239" s="429"/>
      <c r="H239" s="194"/>
      <c r="I239" s="194"/>
      <c r="J239" s="194"/>
      <c r="K239" s="194"/>
      <c r="L239" s="194"/>
      <c r="M239" s="194"/>
      <c r="N239" s="194"/>
      <c r="O239" s="194"/>
      <c r="P239" s="194"/>
      <c r="Q239" s="194"/>
      <c r="R239" s="194"/>
      <c r="S239" s="194"/>
      <c r="T239" s="194"/>
      <c r="U239" s="194"/>
      <c r="V239" s="194"/>
      <c r="W239" s="194"/>
      <c r="X239" s="194"/>
      <c r="Y239" s="194"/>
      <c r="Z239" s="194"/>
      <c r="AA239" s="194"/>
      <c r="AB239" s="194"/>
      <c r="AC239" s="194"/>
      <c r="AD239" s="194"/>
    </row>
    <row r="240" ht="15.75" customHeight="1">
      <c r="A240" s="194"/>
      <c r="B240" s="194"/>
      <c r="C240" s="194"/>
      <c r="D240" s="194"/>
      <c r="E240" s="194"/>
      <c r="F240" s="194"/>
      <c r="G240" s="429"/>
      <c r="H240" s="194"/>
      <c r="I240" s="194"/>
      <c r="J240" s="194"/>
      <c r="K240" s="194"/>
      <c r="L240" s="194"/>
      <c r="M240" s="194"/>
      <c r="N240" s="194"/>
      <c r="O240" s="194"/>
      <c r="P240" s="194"/>
      <c r="Q240" s="194"/>
      <c r="R240" s="194"/>
      <c r="S240" s="194"/>
      <c r="T240" s="194"/>
      <c r="U240" s="194"/>
      <c r="V240" s="194"/>
      <c r="W240" s="194"/>
      <c r="X240" s="194"/>
      <c r="Y240" s="194"/>
      <c r="Z240" s="194"/>
      <c r="AA240" s="194"/>
      <c r="AB240" s="194"/>
      <c r="AC240" s="194"/>
      <c r="AD240" s="194"/>
    </row>
    <row r="241" ht="15.75" customHeight="1">
      <c r="A241" s="194"/>
      <c r="B241" s="194"/>
      <c r="C241" s="194"/>
      <c r="D241" s="194"/>
      <c r="E241" s="194"/>
      <c r="F241" s="194"/>
      <c r="G241" s="429"/>
      <c r="H241" s="194"/>
      <c r="I241" s="194"/>
      <c r="J241" s="194"/>
      <c r="K241" s="194"/>
      <c r="L241" s="194"/>
      <c r="M241" s="194"/>
      <c r="N241" s="194"/>
      <c r="O241" s="194"/>
      <c r="P241" s="194"/>
      <c r="Q241" s="194"/>
      <c r="R241" s="194"/>
      <c r="S241" s="194"/>
      <c r="T241" s="194"/>
      <c r="U241" s="194"/>
      <c r="V241" s="194"/>
      <c r="W241" s="194"/>
      <c r="X241" s="194"/>
      <c r="Y241" s="194"/>
      <c r="Z241" s="194"/>
      <c r="AA241" s="194"/>
      <c r="AB241" s="194"/>
      <c r="AC241" s="194"/>
      <c r="AD241" s="194"/>
    </row>
    <row r="242" ht="15.75" customHeight="1">
      <c r="A242" s="194"/>
      <c r="B242" s="194"/>
      <c r="C242" s="194"/>
      <c r="D242" s="194"/>
      <c r="E242" s="194"/>
      <c r="F242" s="194"/>
      <c r="G242" s="429"/>
      <c r="H242" s="194"/>
      <c r="I242" s="194"/>
      <c r="J242" s="194"/>
      <c r="K242" s="194"/>
      <c r="L242" s="194"/>
      <c r="M242" s="194"/>
      <c r="N242" s="194"/>
      <c r="O242" s="194"/>
      <c r="P242" s="194"/>
      <c r="Q242" s="194"/>
      <c r="R242" s="194"/>
      <c r="S242" s="194"/>
      <c r="T242" s="194"/>
      <c r="U242" s="194"/>
      <c r="V242" s="194"/>
      <c r="W242" s="194"/>
      <c r="X242" s="194"/>
      <c r="Y242" s="194"/>
      <c r="Z242" s="194"/>
      <c r="AA242" s="194"/>
      <c r="AB242" s="194"/>
      <c r="AC242" s="194"/>
      <c r="AD242" s="194"/>
    </row>
    <row r="243" ht="15.75" customHeight="1">
      <c r="A243" s="194"/>
      <c r="B243" s="194"/>
      <c r="C243" s="194"/>
      <c r="D243" s="194"/>
      <c r="E243" s="194"/>
      <c r="F243" s="194"/>
      <c r="G243" s="429"/>
      <c r="H243" s="194"/>
      <c r="I243" s="194"/>
      <c r="J243" s="194"/>
      <c r="K243" s="194"/>
      <c r="L243" s="194"/>
      <c r="M243" s="194"/>
      <c r="N243" s="194"/>
      <c r="O243" s="194"/>
      <c r="P243" s="194"/>
      <c r="Q243" s="194"/>
      <c r="R243" s="194"/>
      <c r="S243" s="194"/>
      <c r="T243" s="194"/>
      <c r="U243" s="194"/>
      <c r="V243" s="194"/>
      <c r="W243" s="194"/>
      <c r="X243" s="194"/>
      <c r="Y243" s="194"/>
      <c r="Z243" s="194"/>
      <c r="AA243" s="194"/>
      <c r="AB243" s="194"/>
      <c r="AC243" s="194"/>
      <c r="AD243" s="194"/>
    </row>
    <row r="244" ht="15.75" customHeight="1">
      <c r="A244" s="194"/>
      <c r="B244" s="194"/>
      <c r="C244" s="194"/>
      <c r="D244" s="194"/>
      <c r="E244" s="194"/>
      <c r="F244" s="194"/>
      <c r="G244" s="429"/>
      <c r="H244" s="194"/>
      <c r="I244" s="194"/>
      <c r="J244" s="194"/>
      <c r="K244" s="194"/>
      <c r="L244" s="194"/>
      <c r="M244" s="194"/>
      <c r="N244" s="194"/>
      <c r="O244" s="194"/>
      <c r="P244" s="194"/>
      <c r="Q244" s="194"/>
      <c r="R244" s="194"/>
      <c r="S244" s="194"/>
      <c r="T244" s="194"/>
      <c r="U244" s="194"/>
      <c r="V244" s="194"/>
      <c r="W244" s="194"/>
      <c r="X244" s="194"/>
      <c r="Y244" s="194"/>
      <c r="Z244" s="194"/>
      <c r="AA244" s="194"/>
      <c r="AB244" s="194"/>
      <c r="AC244" s="194"/>
      <c r="AD244" s="194"/>
    </row>
    <row r="245" ht="15.75" customHeight="1">
      <c r="A245" s="194"/>
      <c r="B245" s="194"/>
      <c r="C245" s="194"/>
      <c r="D245" s="194"/>
      <c r="E245" s="194"/>
      <c r="F245" s="194"/>
      <c r="G245" s="429"/>
      <c r="H245" s="194"/>
      <c r="I245" s="194"/>
      <c r="J245" s="194"/>
      <c r="K245" s="194"/>
      <c r="L245" s="194"/>
      <c r="M245" s="194"/>
      <c r="N245" s="194"/>
      <c r="O245" s="194"/>
      <c r="P245" s="194"/>
      <c r="Q245" s="194"/>
      <c r="R245" s="194"/>
      <c r="S245" s="194"/>
      <c r="T245" s="194"/>
      <c r="U245" s="194"/>
      <c r="V245" s="194"/>
      <c r="W245" s="194"/>
      <c r="X245" s="194"/>
      <c r="Y245" s="194"/>
      <c r="Z245" s="194"/>
      <c r="AA245" s="194"/>
      <c r="AB245" s="194"/>
      <c r="AC245" s="194"/>
      <c r="AD245" s="194"/>
    </row>
    <row r="246" ht="15.75" customHeight="1">
      <c r="A246" s="194"/>
      <c r="B246" s="194"/>
      <c r="C246" s="194"/>
      <c r="D246" s="194"/>
      <c r="E246" s="194"/>
      <c r="F246" s="194"/>
      <c r="G246" s="429"/>
      <c r="H246" s="194"/>
      <c r="I246" s="194"/>
      <c r="J246" s="194"/>
      <c r="K246" s="194"/>
      <c r="L246" s="194"/>
      <c r="M246" s="194"/>
      <c r="N246" s="194"/>
      <c r="O246" s="194"/>
      <c r="P246" s="194"/>
      <c r="Q246" s="194"/>
      <c r="R246" s="194"/>
      <c r="S246" s="194"/>
      <c r="T246" s="194"/>
      <c r="U246" s="194"/>
      <c r="V246" s="194"/>
      <c r="W246" s="194"/>
      <c r="X246" s="194"/>
      <c r="Y246" s="194"/>
      <c r="Z246" s="194"/>
      <c r="AA246" s="194"/>
      <c r="AB246" s="194"/>
      <c r="AC246" s="194"/>
      <c r="AD246" s="194"/>
    </row>
    <row r="247" ht="15.75" customHeight="1">
      <c r="A247" s="194"/>
      <c r="B247" s="194"/>
      <c r="C247" s="194"/>
      <c r="D247" s="194"/>
      <c r="E247" s="194"/>
      <c r="F247" s="194"/>
      <c r="G247" s="429"/>
      <c r="H247" s="194"/>
      <c r="I247" s="194"/>
      <c r="J247" s="194"/>
      <c r="K247" s="194"/>
      <c r="L247" s="194"/>
      <c r="M247" s="194"/>
      <c r="N247" s="194"/>
      <c r="O247" s="194"/>
      <c r="P247" s="194"/>
      <c r="Q247" s="194"/>
      <c r="R247" s="194"/>
      <c r="S247" s="194"/>
      <c r="T247" s="194"/>
      <c r="U247" s="194"/>
      <c r="V247" s="194"/>
      <c r="W247" s="194"/>
      <c r="X247" s="194"/>
      <c r="Y247" s="194"/>
      <c r="Z247" s="194"/>
      <c r="AA247" s="194"/>
      <c r="AB247" s="194"/>
      <c r="AC247" s="194"/>
      <c r="AD247" s="194"/>
    </row>
    <row r="248" ht="15.75" customHeight="1">
      <c r="A248" s="194"/>
      <c r="B248" s="194"/>
      <c r="C248" s="194"/>
      <c r="D248" s="194"/>
      <c r="E248" s="194"/>
      <c r="F248" s="194"/>
      <c r="G248" s="429"/>
      <c r="H248" s="194"/>
      <c r="I248" s="194"/>
      <c r="J248" s="194"/>
      <c r="K248" s="194"/>
      <c r="L248" s="194"/>
      <c r="M248" s="194"/>
      <c r="N248" s="194"/>
      <c r="O248" s="194"/>
      <c r="P248" s="194"/>
      <c r="Q248" s="194"/>
      <c r="R248" s="194"/>
      <c r="S248" s="194"/>
      <c r="T248" s="194"/>
      <c r="U248" s="194"/>
      <c r="V248" s="194"/>
      <c r="W248" s="194"/>
      <c r="X248" s="194"/>
      <c r="Y248" s="194"/>
      <c r="Z248" s="194"/>
      <c r="AA248" s="194"/>
      <c r="AB248" s="194"/>
      <c r="AC248" s="194"/>
      <c r="AD248" s="194"/>
    </row>
    <row r="249" ht="15.75" customHeight="1">
      <c r="A249" s="194"/>
      <c r="B249" s="194"/>
      <c r="C249" s="194"/>
      <c r="D249" s="194"/>
      <c r="E249" s="194"/>
      <c r="F249" s="194"/>
      <c r="G249" s="429"/>
      <c r="H249" s="194"/>
      <c r="I249" s="194"/>
      <c r="J249" s="194"/>
      <c r="K249" s="194"/>
      <c r="L249" s="194"/>
      <c r="M249" s="194"/>
      <c r="N249" s="194"/>
      <c r="O249" s="194"/>
      <c r="P249" s="194"/>
      <c r="Q249" s="194"/>
      <c r="R249" s="194"/>
      <c r="S249" s="194"/>
      <c r="T249" s="194"/>
      <c r="U249" s="194"/>
      <c r="V249" s="194"/>
      <c r="W249" s="194"/>
      <c r="X249" s="194"/>
      <c r="Y249" s="194"/>
      <c r="Z249" s="194"/>
      <c r="AA249" s="194"/>
      <c r="AB249" s="194"/>
      <c r="AC249" s="194"/>
      <c r="AD249" s="194"/>
    </row>
    <row r="250" ht="15.75" customHeight="1">
      <c r="A250" s="194"/>
      <c r="B250" s="194"/>
      <c r="C250" s="194"/>
      <c r="D250" s="194"/>
      <c r="E250" s="194"/>
      <c r="F250" s="194"/>
      <c r="G250" s="429"/>
      <c r="H250" s="194"/>
      <c r="I250" s="194"/>
      <c r="J250" s="194"/>
      <c r="K250" s="194"/>
      <c r="L250" s="194"/>
      <c r="M250" s="194"/>
      <c r="N250" s="194"/>
      <c r="O250" s="194"/>
      <c r="P250" s="194"/>
      <c r="Q250" s="194"/>
      <c r="R250" s="194"/>
      <c r="S250" s="194"/>
      <c r="T250" s="194"/>
      <c r="U250" s="194"/>
      <c r="V250" s="194"/>
      <c r="W250" s="194"/>
      <c r="X250" s="194"/>
      <c r="Y250" s="194"/>
      <c r="Z250" s="194"/>
      <c r="AA250" s="194"/>
      <c r="AB250" s="194"/>
      <c r="AC250" s="194"/>
      <c r="AD250" s="194"/>
    </row>
    <row r="251" ht="15.75" customHeight="1">
      <c r="A251" s="194"/>
      <c r="B251" s="194"/>
      <c r="C251" s="194"/>
      <c r="D251" s="194"/>
      <c r="E251" s="194"/>
      <c r="F251" s="194"/>
      <c r="G251" s="429"/>
      <c r="H251" s="194"/>
      <c r="I251" s="194"/>
      <c r="J251" s="194"/>
      <c r="K251" s="194"/>
      <c r="L251" s="194"/>
      <c r="M251" s="194"/>
      <c r="N251" s="194"/>
      <c r="O251" s="194"/>
      <c r="P251" s="194"/>
      <c r="Q251" s="194"/>
      <c r="R251" s="194"/>
      <c r="S251" s="194"/>
      <c r="T251" s="194"/>
      <c r="U251" s="194"/>
      <c r="V251" s="194"/>
      <c r="W251" s="194"/>
      <c r="X251" s="194"/>
      <c r="Y251" s="194"/>
      <c r="Z251" s="194"/>
      <c r="AA251" s="194"/>
      <c r="AB251" s="194"/>
      <c r="AC251" s="194"/>
      <c r="AD251" s="194"/>
    </row>
    <row r="252" ht="15.75" customHeight="1">
      <c r="A252" s="194"/>
      <c r="B252" s="194"/>
      <c r="C252" s="194"/>
      <c r="D252" s="194"/>
      <c r="E252" s="194"/>
      <c r="F252" s="194"/>
      <c r="G252" s="429"/>
      <c r="H252" s="194"/>
      <c r="I252" s="194"/>
      <c r="J252" s="194"/>
      <c r="K252" s="194"/>
      <c r="L252" s="194"/>
      <c r="M252" s="194"/>
      <c r="N252" s="194"/>
      <c r="O252" s="194"/>
      <c r="P252" s="194"/>
      <c r="Q252" s="194"/>
      <c r="R252" s="194"/>
      <c r="S252" s="194"/>
      <c r="T252" s="194"/>
      <c r="U252" s="194"/>
      <c r="V252" s="194"/>
      <c r="W252" s="194"/>
      <c r="X252" s="194"/>
      <c r="Y252" s="194"/>
      <c r="Z252" s="194"/>
      <c r="AA252" s="194"/>
      <c r="AB252" s="194"/>
      <c r="AC252" s="194"/>
      <c r="AD252" s="194"/>
    </row>
    <row r="253" ht="15.75" customHeight="1">
      <c r="A253" s="194"/>
      <c r="B253" s="194"/>
      <c r="C253" s="194"/>
      <c r="D253" s="194"/>
      <c r="E253" s="194"/>
      <c r="F253" s="194"/>
      <c r="G253" s="429"/>
      <c r="H253" s="194"/>
      <c r="I253" s="194"/>
      <c r="J253" s="194"/>
      <c r="K253" s="194"/>
      <c r="L253" s="194"/>
      <c r="M253" s="194"/>
      <c r="N253" s="194"/>
      <c r="O253" s="194"/>
      <c r="P253" s="194"/>
      <c r="Q253" s="194"/>
      <c r="R253" s="194"/>
      <c r="S253" s="194"/>
      <c r="T253" s="194"/>
      <c r="U253" s="194"/>
      <c r="V253" s="194"/>
      <c r="W253" s="194"/>
      <c r="X253" s="194"/>
      <c r="Y253" s="194"/>
      <c r="Z253" s="194"/>
      <c r="AA253" s="194"/>
      <c r="AB253" s="194"/>
      <c r="AC253" s="194"/>
      <c r="AD253" s="194"/>
    </row>
    <row r="254" ht="15.75" customHeight="1">
      <c r="A254" s="194"/>
      <c r="B254" s="194"/>
      <c r="C254" s="194"/>
      <c r="D254" s="194"/>
      <c r="E254" s="194"/>
      <c r="F254" s="194"/>
      <c r="G254" s="429"/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4"/>
      <c r="S254" s="194"/>
      <c r="T254" s="194"/>
      <c r="U254" s="194"/>
      <c r="V254" s="194"/>
      <c r="W254" s="194"/>
      <c r="X254" s="194"/>
      <c r="Y254" s="194"/>
      <c r="Z254" s="194"/>
      <c r="AA254" s="194"/>
      <c r="AB254" s="194"/>
      <c r="AC254" s="194"/>
      <c r="AD254" s="194"/>
    </row>
    <row r="255" ht="15.75" customHeight="1">
      <c r="A255" s="194"/>
      <c r="B255" s="194"/>
      <c r="C255" s="194"/>
      <c r="D255" s="194"/>
      <c r="E255" s="194"/>
      <c r="F255" s="194"/>
      <c r="G255" s="429"/>
      <c r="H255" s="194"/>
      <c r="I255" s="194"/>
      <c r="J255" s="194"/>
      <c r="K255" s="194"/>
      <c r="L255" s="194"/>
      <c r="M255" s="194"/>
      <c r="N255" s="194"/>
      <c r="O255" s="194"/>
      <c r="P255" s="194"/>
      <c r="Q255" s="194"/>
      <c r="R255" s="194"/>
      <c r="S255" s="194"/>
      <c r="T255" s="194"/>
      <c r="U255" s="194"/>
      <c r="V255" s="194"/>
      <c r="W255" s="194"/>
      <c r="X255" s="194"/>
      <c r="Y255" s="194"/>
      <c r="Z255" s="194"/>
      <c r="AA255" s="194"/>
      <c r="AB255" s="194"/>
      <c r="AC255" s="194"/>
      <c r="AD255" s="194"/>
    </row>
    <row r="256" ht="15.75" customHeight="1">
      <c r="A256" s="194"/>
      <c r="B256" s="194"/>
      <c r="C256" s="194"/>
      <c r="D256" s="194"/>
      <c r="E256" s="194"/>
      <c r="F256" s="194"/>
      <c r="G256" s="429"/>
      <c r="H256" s="194"/>
      <c r="I256" s="194"/>
      <c r="J256" s="194"/>
      <c r="K256" s="194"/>
      <c r="L256" s="194"/>
      <c r="M256" s="194"/>
      <c r="N256" s="194"/>
      <c r="O256" s="194"/>
      <c r="P256" s="194"/>
      <c r="Q256" s="194"/>
      <c r="R256" s="194"/>
      <c r="S256" s="194"/>
      <c r="T256" s="194"/>
      <c r="U256" s="194"/>
      <c r="V256" s="194"/>
      <c r="W256" s="194"/>
      <c r="X256" s="194"/>
      <c r="Y256" s="194"/>
      <c r="Z256" s="194"/>
      <c r="AA256" s="194"/>
      <c r="AB256" s="194"/>
      <c r="AC256" s="194"/>
      <c r="AD256" s="194"/>
    </row>
    <row r="257" ht="15.75" customHeight="1">
      <c r="A257" s="194"/>
      <c r="B257" s="194"/>
      <c r="C257" s="194"/>
      <c r="D257" s="194"/>
      <c r="E257" s="194"/>
      <c r="F257" s="194"/>
      <c r="G257" s="429"/>
      <c r="H257" s="194"/>
      <c r="I257" s="194"/>
      <c r="J257" s="194"/>
      <c r="K257" s="194"/>
      <c r="L257" s="194"/>
      <c r="M257" s="194"/>
      <c r="N257" s="194"/>
      <c r="O257" s="194"/>
      <c r="P257" s="194"/>
      <c r="Q257" s="194"/>
      <c r="R257" s="194"/>
      <c r="S257" s="194"/>
      <c r="T257" s="194"/>
      <c r="U257" s="194"/>
      <c r="V257" s="194"/>
      <c r="W257" s="194"/>
      <c r="X257" s="194"/>
      <c r="Y257" s="194"/>
      <c r="Z257" s="194"/>
      <c r="AA257" s="194"/>
      <c r="AB257" s="194"/>
      <c r="AC257" s="194"/>
      <c r="AD257" s="194"/>
    </row>
    <row r="258" ht="15.75" customHeight="1">
      <c r="A258" s="194"/>
      <c r="B258" s="194"/>
      <c r="C258" s="194"/>
      <c r="D258" s="194"/>
      <c r="E258" s="194"/>
      <c r="F258" s="194"/>
      <c r="G258" s="429"/>
      <c r="H258" s="194"/>
      <c r="I258" s="194"/>
      <c r="J258" s="194"/>
      <c r="K258" s="194"/>
      <c r="L258" s="194"/>
      <c r="M258" s="194"/>
      <c r="N258" s="194"/>
      <c r="O258" s="194"/>
      <c r="P258" s="194"/>
      <c r="Q258" s="194"/>
      <c r="R258" s="194"/>
      <c r="S258" s="194"/>
      <c r="T258" s="194"/>
      <c r="U258" s="194"/>
      <c r="V258" s="194"/>
      <c r="W258" s="194"/>
      <c r="X258" s="194"/>
      <c r="Y258" s="194"/>
      <c r="Z258" s="194"/>
      <c r="AA258" s="194"/>
      <c r="AB258" s="194"/>
      <c r="AC258" s="194"/>
      <c r="AD258" s="194"/>
    </row>
    <row r="259" ht="15.75" customHeight="1">
      <c r="A259" s="194"/>
      <c r="B259" s="194"/>
      <c r="C259" s="194"/>
      <c r="D259" s="194"/>
      <c r="E259" s="194"/>
      <c r="F259" s="194"/>
      <c r="G259" s="429"/>
      <c r="H259" s="194"/>
      <c r="I259" s="194"/>
      <c r="J259" s="194"/>
      <c r="K259" s="194"/>
      <c r="L259" s="194"/>
      <c r="M259" s="194"/>
      <c r="N259" s="194"/>
      <c r="O259" s="194"/>
      <c r="P259" s="194"/>
      <c r="Q259" s="194"/>
      <c r="R259" s="194"/>
      <c r="S259" s="194"/>
      <c r="T259" s="194"/>
      <c r="U259" s="194"/>
      <c r="V259" s="194"/>
      <c r="W259" s="194"/>
      <c r="X259" s="194"/>
      <c r="Y259" s="194"/>
      <c r="Z259" s="194"/>
      <c r="AA259" s="194"/>
      <c r="AB259" s="194"/>
      <c r="AC259" s="194"/>
      <c r="AD259" s="194"/>
    </row>
    <row r="260" ht="15.75" customHeight="1">
      <c r="A260" s="194"/>
      <c r="B260" s="194"/>
      <c r="C260" s="194"/>
      <c r="D260" s="194"/>
      <c r="E260" s="194"/>
      <c r="F260" s="194"/>
      <c r="G260" s="429"/>
      <c r="H260" s="194"/>
      <c r="I260" s="194"/>
      <c r="J260" s="194"/>
      <c r="K260" s="194"/>
      <c r="L260" s="194"/>
      <c r="M260" s="194"/>
      <c r="N260" s="194"/>
      <c r="O260" s="194"/>
      <c r="P260" s="194"/>
      <c r="Q260" s="194"/>
      <c r="R260" s="194"/>
      <c r="S260" s="194"/>
      <c r="T260" s="194"/>
      <c r="U260" s="194"/>
      <c r="V260" s="194"/>
      <c r="W260" s="194"/>
      <c r="X260" s="194"/>
      <c r="Y260" s="194"/>
      <c r="Z260" s="194"/>
      <c r="AA260" s="194"/>
      <c r="AB260" s="194"/>
      <c r="AC260" s="194"/>
      <c r="AD260" s="194"/>
    </row>
    <row r="261" ht="15.75" customHeight="1">
      <c r="A261" s="194"/>
      <c r="B261" s="194"/>
      <c r="C261" s="194"/>
      <c r="D261" s="194"/>
      <c r="E261" s="194"/>
      <c r="F261" s="194"/>
      <c r="G261" s="429"/>
      <c r="H261" s="194"/>
      <c r="I261" s="194"/>
      <c r="J261" s="194"/>
      <c r="K261" s="194"/>
      <c r="L261" s="194"/>
      <c r="M261" s="194"/>
      <c r="N261" s="194"/>
      <c r="O261" s="194"/>
      <c r="P261" s="194"/>
      <c r="Q261" s="194"/>
      <c r="R261" s="194"/>
      <c r="S261" s="194"/>
      <c r="T261" s="194"/>
      <c r="U261" s="194"/>
      <c r="V261" s="194"/>
      <c r="W261" s="194"/>
      <c r="X261" s="194"/>
      <c r="Y261" s="194"/>
      <c r="Z261" s="194"/>
      <c r="AA261" s="194"/>
      <c r="AB261" s="194"/>
      <c r="AC261" s="194"/>
      <c r="AD261" s="194"/>
    </row>
    <row r="262" ht="15.75" customHeight="1">
      <c r="A262" s="194"/>
      <c r="B262" s="194"/>
      <c r="C262" s="194"/>
      <c r="D262" s="194"/>
      <c r="E262" s="194"/>
      <c r="F262" s="194"/>
      <c r="G262" s="429"/>
      <c r="H262" s="194"/>
      <c r="I262" s="194"/>
      <c r="J262" s="194"/>
      <c r="K262" s="194"/>
      <c r="L262" s="194"/>
      <c r="M262" s="194"/>
      <c r="N262" s="194"/>
      <c r="O262" s="194"/>
      <c r="P262" s="194"/>
      <c r="Q262" s="194"/>
      <c r="R262" s="194"/>
      <c r="S262" s="194"/>
      <c r="T262" s="194"/>
      <c r="U262" s="194"/>
      <c r="V262" s="194"/>
      <c r="W262" s="194"/>
      <c r="X262" s="194"/>
      <c r="Y262" s="194"/>
      <c r="Z262" s="194"/>
      <c r="AA262" s="194"/>
      <c r="AB262" s="194"/>
      <c r="AC262" s="194"/>
      <c r="AD262" s="194"/>
    </row>
    <row r="263" ht="15.75" customHeight="1">
      <c r="A263" s="194"/>
      <c r="B263" s="194"/>
      <c r="C263" s="194"/>
      <c r="D263" s="194"/>
      <c r="E263" s="194"/>
      <c r="F263" s="194"/>
      <c r="G263" s="429"/>
      <c r="H263" s="194"/>
      <c r="I263" s="194"/>
      <c r="J263" s="194"/>
      <c r="K263" s="194"/>
      <c r="L263" s="194"/>
      <c r="M263" s="194"/>
      <c r="N263" s="194"/>
      <c r="O263" s="194"/>
      <c r="P263" s="194"/>
      <c r="Q263" s="194"/>
      <c r="R263" s="194"/>
      <c r="S263" s="194"/>
      <c r="T263" s="194"/>
      <c r="U263" s="194"/>
      <c r="V263" s="194"/>
      <c r="W263" s="194"/>
      <c r="X263" s="194"/>
      <c r="Y263" s="194"/>
      <c r="Z263" s="194"/>
      <c r="AA263" s="194"/>
      <c r="AB263" s="194"/>
      <c r="AC263" s="194"/>
      <c r="AD263" s="194"/>
    </row>
    <row r="264" ht="15.75" customHeight="1">
      <c r="A264" s="194"/>
      <c r="B264" s="194"/>
      <c r="C264" s="194"/>
      <c r="D264" s="194"/>
      <c r="E264" s="194"/>
      <c r="F264" s="194"/>
      <c r="G264" s="429"/>
      <c r="H264" s="194"/>
      <c r="I264" s="194"/>
      <c r="J264" s="194"/>
      <c r="K264" s="194"/>
      <c r="L264" s="194"/>
      <c r="M264" s="194"/>
      <c r="N264" s="194"/>
      <c r="O264" s="194"/>
      <c r="P264" s="194"/>
      <c r="Q264" s="194"/>
      <c r="R264" s="194"/>
      <c r="S264" s="194"/>
      <c r="T264" s="194"/>
      <c r="U264" s="194"/>
      <c r="V264" s="194"/>
      <c r="W264" s="194"/>
      <c r="X264" s="194"/>
      <c r="Y264" s="194"/>
      <c r="Z264" s="194"/>
      <c r="AA264" s="194"/>
      <c r="AB264" s="194"/>
      <c r="AC264" s="194"/>
      <c r="AD264" s="194"/>
    </row>
    <row r="265" ht="15.75" customHeight="1">
      <c r="A265" s="194"/>
      <c r="B265" s="194"/>
      <c r="C265" s="194"/>
      <c r="D265" s="194"/>
      <c r="E265" s="194"/>
      <c r="F265" s="194"/>
      <c r="G265" s="429"/>
      <c r="H265" s="194"/>
      <c r="I265" s="194"/>
      <c r="J265" s="194"/>
      <c r="K265" s="194"/>
      <c r="L265" s="194"/>
      <c r="M265" s="194"/>
      <c r="N265" s="194"/>
      <c r="O265" s="194"/>
      <c r="P265" s="194"/>
      <c r="Q265" s="194"/>
      <c r="R265" s="194"/>
      <c r="S265" s="194"/>
      <c r="T265" s="194"/>
      <c r="U265" s="194"/>
      <c r="V265" s="194"/>
      <c r="W265" s="194"/>
      <c r="X265" s="194"/>
      <c r="Y265" s="194"/>
      <c r="Z265" s="194"/>
      <c r="AA265" s="194"/>
      <c r="AB265" s="194"/>
      <c r="AC265" s="194"/>
      <c r="AD265" s="194"/>
    </row>
    <row r="266" ht="15.75" customHeight="1">
      <c r="A266" s="194"/>
      <c r="B266" s="194"/>
      <c r="C266" s="194"/>
      <c r="D266" s="194"/>
      <c r="E266" s="194"/>
      <c r="F266" s="194"/>
      <c r="G266" s="429"/>
      <c r="H266" s="194"/>
      <c r="I266" s="194"/>
      <c r="J266" s="194"/>
      <c r="K266" s="194"/>
      <c r="L266" s="194"/>
      <c r="M266" s="194"/>
      <c r="N266" s="194"/>
      <c r="O266" s="194"/>
      <c r="P266" s="194"/>
      <c r="Q266" s="194"/>
      <c r="R266" s="194"/>
      <c r="S266" s="194"/>
      <c r="T266" s="194"/>
      <c r="U266" s="194"/>
      <c r="V266" s="194"/>
      <c r="W266" s="194"/>
      <c r="X266" s="194"/>
      <c r="Y266" s="194"/>
      <c r="Z266" s="194"/>
      <c r="AA266" s="194"/>
      <c r="AB266" s="194"/>
      <c r="AC266" s="194"/>
      <c r="AD266" s="194"/>
    </row>
    <row r="267" ht="15.75" customHeight="1">
      <c r="A267" s="194"/>
      <c r="B267" s="194"/>
      <c r="C267" s="194"/>
      <c r="D267" s="194"/>
      <c r="E267" s="194"/>
      <c r="F267" s="194"/>
      <c r="G267" s="429"/>
      <c r="H267" s="194"/>
      <c r="I267" s="194"/>
      <c r="J267" s="194"/>
      <c r="K267" s="194"/>
      <c r="L267" s="194"/>
      <c r="M267" s="194"/>
      <c r="N267" s="194"/>
      <c r="O267" s="194"/>
      <c r="P267" s="194"/>
      <c r="Q267" s="194"/>
      <c r="R267" s="194"/>
      <c r="S267" s="194"/>
      <c r="T267" s="194"/>
      <c r="U267" s="194"/>
      <c r="V267" s="194"/>
      <c r="W267" s="194"/>
      <c r="X267" s="194"/>
      <c r="Y267" s="194"/>
      <c r="Z267" s="194"/>
      <c r="AA267" s="194"/>
      <c r="AB267" s="194"/>
      <c r="AC267" s="194"/>
      <c r="AD267" s="194"/>
    </row>
    <row r="268" ht="15.75" customHeight="1">
      <c r="A268" s="194"/>
      <c r="B268" s="194"/>
      <c r="C268" s="194"/>
      <c r="D268" s="194"/>
      <c r="E268" s="194"/>
      <c r="F268" s="194"/>
      <c r="G268" s="429"/>
      <c r="H268" s="194"/>
      <c r="I268" s="194"/>
      <c r="J268" s="194"/>
      <c r="K268" s="194"/>
      <c r="L268" s="194"/>
      <c r="M268" s="194"/>
      <c r="N268" s="194"/>
      <c r="O268" s="194"/>
      <c r="P268" s="194"/>
      <c r="Q268" s="194"/>
      <c r="R268" s="194"/>
      <c r="S268" s="194"/>
      <c r="T268" s="194"/>
      <c r="U268" s="194"/>
      <c r="V268" s="194"/>
      <c r="W268" s="194"/>
      <c r="X268" s="194"/>
      <c r="Y268" s="194"/>
      <c r="Z268" s="194"/>
      <c r="AA268" s="194"/>
      <c r="AB268" s="194"/>
      <c r="AC268" s="194"/>
      <c r="AD268" s="194"/>
    </row>
    <row r="269" ht="15.75" customHeight="1">
      <c r="A269" s="194"/>
      <c r="B269" s="194"/>
      <c r="C269" s="194"/>
      <c r="D269" s="194"/>
      <c r="E269" s="194"/>
      <c r="F269" s="194"/>
      <c r="G269" s="429"/>
      <c r="H269" s="194"/>
      <c r="I269" s="194"/>
      <c r="J269" s="194"/>
      <c r="K269" s="194"/>
      <c r="L269" s="194"/>
      <c r="M269" s="194"/>
      <c r="N269" s="194"/>
      <c r="O269" s="194"/>
      <c r="P269" s="194"/>
      <c r="Q269" s="194"/>
      <c r="R269" s="194"/>
      <c r="S269" s="194"/>
      <c r="T269" s="194"/>
      <c r="U269" s="194"/>
      <c r="V269" s="194"/>
      <c r="W269" s="194"/>
      <c r="X269" s="194"/>
      <c r="Y269" s="194"/>
      <c r="Z269" s="194"/>
      <c r="AA269" s="194"/>
      <c r="AB269" s="194"/>
      <c r="AC269" s="194"/>
      <c r="AD269" s="194"/>
    </row>
    <row r="270" ht="15.75" customHeight="1">
      <c r="A270" s="194"/>
      <c r="B270" s="194"/>
      <c r="C270" s="194"/>
      <c r="D270" s="194"/>
      <c r="E270" s="194"/>
      <c r="F270" s="194"/>
      <c r="G270" s="429"/>
      <c r="H270" s="194"/>
      <c r="I270" s="194"/>
      <c r="J270" s="194"/>
      <c r="K270" s="194"/>
      <c r="L270" s="194"/>
      <c r="M270" s="194"/>
      <c r="N270" s="194"/>
      <c r="O270" s="194"/>
      <c r="P270" s="194"/>
      <c r="Q270" s="194"/>
      <c r="R270" s="194"/>
      <c r="S270" s="194"/>
      <c r="T270" s="194"/>
      <c r="U270" s="194"/>
      <c r="V270" s="194"/>
      <c r="W270" s="194"/>
      <c r="X270" s="194"/>
      <c r="Y270" s="194"/>
      <c r="Z270" s="194"/>
      <c r="AA270" s="194"/>
      <c r="AB270" s="194"/>
      <c r="AC270" s="194"/>
      <c r="AD270" s="194"/>
    </row>
    <row r="271" ht="15.75" customHeight="1">
      <c r="A271" s="194"/>
      <c r="B271" s="194"/>
      <c r="C271" s="194"/>
      <c r="D271" s="194"/>
      <c r="E271" s="194"/>
      <c r="F271" s="194"/>
      <c r="G271" s="429"/>
      <c r="H271" s="194"/>
      <c r="I271" s="194"/>
      <c r="J271" s="194"/>
      <c r="K271" s="194"/>
      <c r="L271" s="194"/>
      <c r="M271" s="194"/>
      <c r="N271" s="194"/>
      <c r="O271" s="194"/>
      <c r="P271" s="194"/>
      <c r="Q271" s="194"/>
      <c r="R271" s="194"/>
      <c r="S271" s="194"/>
      <c r="T271" s="194"/>
      <c r="U271" s="194"/>
      <c r="V271" s="194"/>
      <c r="W271" s="194"/>
      <c r="X271" s="194"/>
      <c r="Y271" s="194"/>
      <c r="Z271" s="194"/>
      <c r="AA271" s="194"/>
      <c r="AB271" s="194"/>
      <c r="AC271" s="194"/>
      <c r="AD271" s="194"/>
    </row>
    <row r="272" ht="15.75" customHeight="1">
      <c r="A272" s="194"/>
      <c r="B272" s="194"/>
      <c r="C272" s="194"/>
      <c r="D272" s="194"/>
      <c r="E272" s="194"/>
      <c r="F272" s="194"/>
      <c r="G272" s="429"/>
      <c r="H272" s="194"/>
      <c r="I272" s="194"/>
      <c r="J272" s="194"/>
      <c r="K272" s="194"/>
      <c r="L272" s="194"/>
      <c r="M272" s="194"/>
      <c r="N272" s="194"/>
      <c r="O272" s="194"/>
      <c r="P272" s="194"/>
      <c r="Q272" s="194"/>
      <c r="R272" s="194"/>
      <c r="S272" s="194"/>
      <c r="T272" s="194"/>
      <c r="U272" s="194"/>
      <c r="V272" s="194"/>
      <c r="W272" s="194"/>
      <c r="X272" s="194"/>
      <c r="Y272" s="194"/>
      <c r="Z272" s="194"/>
      <c r="AA272" s="194"/>
      <c r="AB272" s="194"/>
      <c r="AC272" s="194"/>
      <c r="AD272" s="194"/>
    </row>
    <row r="273" ht="15.75" customHeight="1">
      <c r="A273" s="194"/>
      <c r="B273" s="194"/>
      <c r="C273" s="194"/>
      <c r="D273" s="194"/>
      <c r="E273" s="194"/>
      <c r="F273" s="194"/>
      <c r="G273" s="429"/>
      <c r="H273" s="194"/>
      <c r="I273" s="194"/>
      <c r="J273" s="194"/>
      <c r="K273" s="194"/>
      <c r="L273" s="194"/>
      <c r="M273" s="194"/>
      <c r="N273" s="194"/>
      <c r="O273" s="194"/>
      <c r="P273" s="194"/>
      <c r="Q273" s="194"/>
      <c r="R273" s="194"/>
      <c r="S273" s="194"/>
      <c r="T273" s="194"/>
      <c r="U273" s="194"/>
      <c r="V273" s="194"/>
      <c r="W273" s="194"/>
      <c r="X273" s="194"/>
      <c r="Y273" s="194"/>
      <c r="Z273" s="194"/>
      <c r="AA273" s="194"/>
      <c r="AB273" s="194"/>
      <c r="AC273" s="194"/>
      <c r="AD273" s="194"/>
    </row>
    <row r="274" ht="15.75" customHeight="1">
      <c r="A274" s="194"/>
      <c r="B274" s="194"/>
      <c r="C274" s="194"/>
      <c r="D274" s="194"/>
      <c r="E274" s="194"/>
      <c r="F274" s="194"/>
      <c r="G274" s="429"/>
      <c r="H274" s="194"/>
      <c r="I274" s="194"/>
      <c r="J274" s="194"/>
      <c r="K274" s="194"/>
      <c r="L274" s="194"/>
      <c r="M274" s="194"/>
      <c r="N274" s="194"/>
      <c r="O274" s="194"/>
      <c r="P274" s="194"/>
      <c r="Q274" s="194"/>
      <c r="R274" s="194"/>
      <c r="S274" s="194"/>
      <c r="T274" s="194"/>
      <c r="U274" s="194"/>
      <c r="V274" s="194"/>
      <c r="W274" s="194"/>
      <c r="X274" s="194"/>
      <c r="Y274" s="194"/>
      <c r="Z274" s="194"/>
      <c r="AA274" s="194"/>
      <c r="AB274" s="194"/>
      <c r="AC274" s="194"/>
      <c r="AD274" s="194"/>
    </row>
    <row r="275" ht="15.75" customHeight="1">
      <c r="A275" s="194"/>
      <c r="B275" s="194"/>
      <c r="C275" s="194"/>
      <c r="D275" s="194"/>
      <c r="E275" s="194"/>
      <c r="F275" s="194"/>
      <c r="G275" s="429"/>
      <c r="H275" s="194"/>
      <c r="I275" s="194"/>
      <c r="J275" s="194"/>
      <c r="K275" s="194"/>
      <c r="L275" s="194"/>
      <c r="M275" s="194"/>
      <c r="N275" s="194"/>
      <c r="O275" s="194"/>
      <c r="P275" s="194"/>
      <c r="Q275" s="194"/>
      <c r="R275" s="194"/>
      <c r="S275" s="194"/>
      <c r="T275" s="194"/>
      <c r="U275" s="194"/>
      <c r="V275" s="194"/>
      <c r="W275" s="194"/>
      <c r="X275" s="194"/>
      <c r="Y275" s="194"/>
      <c r="Z275" s="194"/>
      <c r="AA275" s="194"/>
      <c r="AB275" s="194"/>
      <c r="AC275" s="194"/>
      <c r="AD275" s="194"/>
    </row>
    <row r="276" ht="15.75" customHeight="1">
      <c r="A276" s="194"/>
      <c r="B276" s="194"/>
      <c r="C276" s="194"/>
      <c r="D276" s="194"/>
      <c r="E276" s="194"/>
      <c r="F276" s="194"/>
      <c r="G276" s="429"/>
      <c r="H276" s="194"/>
      <c r="I276" s="194"/>
      <c r="J276" s="194"/>
      <c r="K276" s="194"/>
      <c r="L276" s="194"/>
      <c r="M276" s="194"/>
      <c r="N276" s="194"/>
      <c r="O276" s="194"/>
      <c r="P276" s="194"/>
      <c r="Q276" s="194"/>
      <c r="R276" s="194"/>
      <c r="S276" s="194"/>
      <c r="T276" s="194"/>
      <c r="U276" s="194"/>
      <c r="V276" s="194"/>
      <c r="W276" s="194"/>
      <c r="X276" s="194"/>
      <c r="Y276" s="194"/>
      <c r="Z276" s="194"/>
      <c r="AA276" s="194"/>
      <c r="AB276" s="194"/>
      <c r="AC276" s="194"/>
      <c r="AD276" s="194"/>
    </row>
    <row r="277" ht="15.75" customHeight="1">
      <c r="A277" s="194"/>
      <c r="B277" s="194"/>
      <c r="C277" s="194"/>
      <c r="D277" s="194"/>
      <c r="E277" s="194"/>
      <c r="F277" s="194"/>
      <c r="G277" s="429"/>
      <c r="H277" s="194"/>
      <c r="I277" s="194"/>
      <c r="J277" s="194"/>
      <c r="K277" s="194"/>
      <c r="L277" s="194"/>
      <c r="M277" s="194"/>
      <c r="N277" s="194"/>
      <c r="O277" s="194"/>
      <c r="P277" s="194"/>
      <c r="Q277" s="194"/>
      <c r="R277" s="194"/>
      <c r="S277" s="194"/>
      <c r="T277" s="194"/>
      <c r="U277" s="194"/>
      <c r="V277" s="194"/>
      <c r="W277" s="194"/>
      <c r="X277" s="194"/>
      <c r="Y277" s="194"/>
      <c r="Z277" s="194"/>
      <c r="AA277" s="194"/>
      <c r="AB277" s="194"/>
      <c r="AC277" s="194"/>
      <c r="AD277" s="194"/>
    </row>
    <row r="278" ht="15.75" customHeight="1">
      <c r="A278" s="194"/>
      <c r="B278" s="194"/>
      <c r="C278" s="194"/>
      <c r="D278" s="194"/>
      <c r="E278" s="194"/>
      <c r="F278" s="194"/>
      <c r="G278" s="429"/>
      <c r="H278" s="194"/>
      <c r="I278" s="194"/>
      <c r="J278" s="194"/>
      <c r="K278" s="194"/>
      <c r="L278" s="194"/>
      <c r="M278" s="194"/>
      <c r="N278" s="194"/>
      <c r="O278" s="194"/>
      <c r="P278" s="194"/>
      <c r="Q278" s="194"/>
      <c r="R278" s="194"/>
      <c r="S278" s="194"/>
      <c r="T278" s="194"/>
      <c r="U278" s="194"/>
      <c r="V278" s="194"/>
      <c r="W278" s="194"/>
      <c r="X278" s="194"/>
      <c r="Y278" s="194"/>
      <c r="Z278" s="194"/>
      <c r="AA278" s="194"/>
      <c r="AB278" s="194"/>
      <c r="AC278" s="194"/>
      <c r="AD278" s="194"/>
    </row>
    <row r="279" ht="15.75" customHeight="1">
      <c r="A279" s="194"/>
      <c r="B279" s="194"/>
      <c r="C279" s="194"/>
      <c r="D279" s="194"/>
      <c r="E279" s="194"/>
      <c r="F279" s="194"/>
      <c r="G279" s="429"/>
      <c r="H279" s="194"/>
      <c r="I279" s="194"/>
      <c r="J279" s="194"/>
      <c r="K279" s="194"/>
      <c r="L279" s="194"/>
      <c r="M279" s="194"/>
      <c r="N279" s="194"/>
      <c r="O279" s="194"/>
      <c r="P279" s="194"/>
      <c r="Q279" s="194"/>
      <c r="R279" s="194"/>
      <c r="S279" s="194"/>
      <c r="T279" s="194"/>
      <c r="U279" s="194"/>
      <c r="V279" s="194"/>
      <c r="W279" s="194"/>
      <c r="X279" s="194"/>
      <c r="Y279" s="194"/>
      <c r="Z279" s="194"/>
      <c r="AA279" s="194"/>
      <c r="AB279" s="194"/>
      <c r="AC279" s="194"/>
      <c r="AD279" s="194"/>
    </row>
    <row r="280" ht="15.75" customHeight="1">
      <c r="A280" s="194"/>
      <c r="B280" s="194"/>
      <c r="C280" s="194"/>
      <c r="D280" s="194"/>
      <c r="E280" s="194"/>
      <c r="F280" s="194"/>
      <c r="G280" s="429"/>
      <c r="H280" s="194"/>
      <c r="I280" s="194"/>
      <c r="J280" s="194"/>
      <c r="K280" s="194"/>
      <c r="L280" s="194"/>
      <c r="M280" s="194"/>
      <c r="N280" s="194"/>
      <c r="O280" s="194"/>
      <c r="P280" s="194"/>
      <c r="Q280" s="194"/>
      <c r="R280" s="194"/>
      <c r="S280" s="194"/>
      <c r="T280" s="194"/>
      <c r="U280" s="194"/>
      <c r="V280" s="194"/>
      <c r="W280" s="194"/>
      <c r="X280" s="194"/>
      <c r="Y280" s="194"/>
      <c r="Z280" s="194"/>
      <c r="AA280" s="194"/>
      <c r="AB280" s="194"/>
      <c r="AC280" s="194"/>
      <c r="AD280" s="194"/>
    </row>
    <row r="281" ht="15.75" customHeight="1">
      <c r="A281" s="194"/>
      <c r="B281" s="194"/>
      <c r="C281" s="194"/>
      <c r="D281" s="194"/>
      <c r="E281" s="194"/>
      <c r="F281" s="194"/>
      <c r="G281" s="429"/>
      <c r="H281" s="194"/>
      <c r="I281" s="194"/>
      <c r="J281" s="194"/>
      <c r="K281" s="194"/>
      <c r="L281" s="194"/>
      <c r="M281" s="194"/>
      <c r="N281" s="194"/>
      <c r="O281" s="194"/>
      <c r="P281" s="194"/>
      <c r="Q281" s="194"/>
      <c r="R281" s="194"/>
      <c r="S281" s="194"/>
      <c r="T281" s="194"/>
      <c r="U281" s="194"/>
      <c r="V281" s="194"/>
      <c r="W281" s="194"/>
      <c r="X281" s="194"/>
      <c r="Y281" s="194"/>
      <c r="Z281" s="194"/>
      <c r="AA281" s="194"/>
      <c r="AB281" s="194"/>
      <c r="AC281" s="194"/>
      <c r="AD281" s="194"/>
    </row>
    <row r="282" ht="15.75" customHeight="1">
      <c r="A282" s="194"/>
      <c r="B282" s="194"/>
      <c r="C282" s="194"/>
      <c r="D282" s="194"/>
      <c r="E282" s="194"/>
      <c r="F282" s="194"/>
      <c r="G282" s="429"/>
      <c r="H282" s="194"/>
      <c r="I282" s="194"/>
      <c r="J282" s="194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4"/>
      <c r="AA282" s="194"/>
      <c r="AB282" s="194"/>
      <c r="AC282" s="194"/>
      <c r="AD282" s="194"/>
    </row>
    <row r="283" ht="15.75" customHeight="1">
      <c r="A283" s="194"/>
      <c r="B283" s="194"/>
      <c r="C283" s="194"/>
      <c r="D283" s="194"/>
      <c r="E283" s="194"/>
      <c r="F283" s="194"/>
      <c r="G283" s="429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4"/>
      <c r="AA283" s="194"/>
      <c r="AB283" s="194"/>
      <c r="AC283" s="194"/>
      <c r="AD283" s="194"/>
    </row>
    <row r="284" ht="15.75" customHeight="1">
      <c r="A284" s="194"/>
      <c r="B284" s="194"/>
      <c r="C284" s="194"/>
      <c r="D284" s="194"/>
      <c r="E284" s="194"/>
      <c r="F284" s="194"/>
      <c r="G284" s="429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4"/>
      <c r="AA284" s="194"/>
      <c r="AB284" s="194"/>
      <c r="AC284" s="194"/>
      <c r="AD284" s="194"/>
    </row>
    <row r="285" ht="15.75" customHeight="1">
      <c r="A285" s="194"/>
      <c r="B285" s="194"/>
      <c r="C285" s="194"/>
      <c r="D285" s="194"/>
      <c r="E285" s="194"/>
      <c r="F285" s="194"/>
      <c r="G285" s="429"/>
      <c r="H285" s="194"/>
      <c r="I285" s="194"/>
      <c r="J285" s="194"/>
      <c r="K285" s="194"/>
      <c r="L285" s="194"/>
      <c r="M285" s="194"/>
      <c r="N285" s="194"/>
      <c r="O285" s="194"/>
      <c r="P285" s="194"/>
      <c r="Q285" s="194"/>
      <c r="R285" s="194"/>
      <c r="S285" s="194"/>
      <c r="T285" s="194"/>
      <c r="U285" s="194"/>
      <c r="V285" s="194"/>
      <c r="W285" s="194"/>
      <c r="X285" s="194"/>
      <c r="Y285" s="194"/>
      <c r="Z285" s="194"/>
      <c r="AA285" s="194"/>
      <c r="AB285" s="194"/>
      <c r="AC285" s="194"/>
      <c r="AD285" s="194"/>
    </row>
    <row r="286" ht="15.75" customHeight="1">
      <c r="A286" s="194"/>
      <c r="B286" s="194"/>
      <c r="C286" s="194"/>
      <c r="D286" s="194"/>
      <c r="E286" s="194"/>
      <c r="F286" s="194"/>
      <c r="G286" s="429"/>
      <c r="H286" s="194"/>
      <c r="I286" s="194"/>
      <c r="J286" s="194"/>
      <c r="K286" s="194"/>
      <c r="L286" s="194"/>
      <c r="M286" s="194"/>
      <c r="N286" s="194"/>
      <c r="O286" s="194"/>
      <c r="P286" s="194"/>
      <c r="Q286" s="194"/>
      <c r="R286" s="194"/>
      <c r="S286" s="194"/>
      <c r="T286" s="194"/>
      <c r="U286" s="194"/>
      <c r="V286" s="194"/>
      <c r="W286" s="194"/>
      <c r="X286" s="194"/>
      <c r="Y286" s="194"/>
      <c r="Z286" s="194"/>
      <c r="AA286" s="194"/>
      <c r="AB286" s="194"/>
      <c r="AC286" s="194"/>
      <c r="AD286" s="194"/>
    </row>
    <row r="287" ht="15.75" customHeight="1">
      <c r="A287" s="194"/>
      <c r="B287" s="194"/>
      <c r="C287" s="194"/>
      <c r="D287" s="194"/>
      <c r="E287" s="194"/>
      <c r="F287" s="194"/>
      <c r="G287" s="429"/>
      <c r="H287" s="194"/>
      <c r="I287" s="194"/>
      <c r="J287" s="194"/>
      <c r="K287" s="194"/>
      <c r="L287" s="194"/>
      <c r="M287" s="194"/>
      <c r="N287" s="194"/>
      <c r="O287" s="194"/>
      <c r="P287" s="194"/>
      <c r="Q287" s="194"/>
      <c r="R287" s="194"/>
      <c r="S287" s="194"/>
      <c r="T287" s="194"/>
      <c r="U287" s="194"/>
      <c r="V287" s="194"/>
      <c r="W287" s="194"/>
      <c r="X287" s="194"/>
      <c r="Y287" s="194"/>
      <c r="Z287" s="194"/>
      <c r="AA287" s="194"/>
      <c r="AB287" s="194"/>
      <c r="AC287" s="194"/>
      <c r="AD287" s="194"/>
    </row>
    <row r="288" ht="15.75" customHeight="1">
      <c r="A288" s="194"/>
      <c r="B288" s="194"/>
      <c r="C288" s="194"/>
      <c r="D288" s="194"/>
      <c r="E288" s="194"/>
      <c r="F288" s="194"/>
      <c r="G288" s="429"/>
      <c r="H288" s="194"/>
      <c r="I288" s="194"/>
      <c r="J288" s="194"/>
      <c r="K288" s="194"/>
      <c r="L288" s="194"/>
      <c r="M288" s="194"/>
      <c r="N288" s="194"/>
      <c r="O288" s="194"/>
      <c r="P288" s="194"/>
      <c r="Q288" s="194"/>
      <c r="R288" s="194"/>
      <c r="S288" s="194"/>
      <c r="T288" s="194"/>
      <c r="U288" s="194"/>
      <c r="V288" s="194"/>
      <c r="W288" s="194"/>
      <c r="X288" s="194"/>
      <c r="Y288" s="194"/>
      <c r="Z288" s="194"/>
      <c r="AA288" s="194"/>
      <c r="AB288" s="194"/>
      <c r="AC288" s="194"/>
      <c r="AD288" s="194"/>
    </row>
    <row r="289" ht="15.75" customHeight="1">
      <c r="A289" s="194"/>
      <c r="B289" s="194"/>
      <c r="C289" s="194"/>
      <c r="D289" s="194"/>
      <c r="E289" s="194"/>
      <c r="F289" s="194"/>
      <c r="G289" s="429"/>
      <c r="H289" s="194"/>
      <c r="I289" s="194"/>
      <c r="J289" s="194"/>
      <c r="K289" s="194"/>
      <c r="L289" s="194"/>
      <c r="M289" s="194"/>
      <c r="N289" s="194"/>
      <c r="O289" s="194"/>
      <c r="P289" s="194"/>
      <c r="Q289" s="194"/>
      <c r="R289" s="194"/>
      <c r="S289" s="194"/>
      <c r="T289" s="194"/>
      <c r="U289" s="194"/>
      <c r="V289" s="194"/>
      <c r="W289" s="194"/>
      <c r="X289" s="194"/>
      <c r="Y289" s="194"/>
      <c r="Z289" s="194"/>
      <c r="AA289" s="194"/>
      <c r="AB289" s="194"/>
      <c r="AC289" s="194"/>
      <c r="AD289" s="194"/>
    </row>
    <row r="290" ht="15.75" customHeight="1">
      <c r="A290" s="194"/>
      <c r="B290" s="194"/>
      <c r="C290" s="194"/>
      <c r="D290" s="194"/>
      <c r="E290" s="194"/>
      <c r="F290" s="194"/>
      <c r="G290" s="429"/>
      <c r="H290" s="194"/>
      <c r="I290" s="194"/>
      <c r="J290" s="194"/>
      <c r="K290" s="194"/>
      <c r="L290" s="194"/>
      <c r="M290" s="194"/>
      <c r="N290" s="194"/>
      <c r="O290" s="194"/>
      <c r="P290" s="194"/>
      <c r="Q290" s="194"/>
      <c r="R290" s="194"/>
      <c r="S290" s="194"/>
      <c r="T290" s="194"/>
      <c r="U290" s="194"/>
      <c r="V290" s="194"/>
      <c r="W290" s="194"/>
      <c r="X290" s="194"/>
      <c r="Y290" s="194"/>
      <c r="Z290" s="194"/>
      <c r="AA290" s="194"/>
      <c r="AB290" s="194"/>
      <c r="AC290" s="194"/>
      <c r="AD290" s="194"/>
    </row>
    <row r="291" ht="15.75" customHeight="1">
      <c r="A291" s="194"/>
      <c r="B291" s="194"/>
      <c r="C291" s="194"/>
      <c r="D291" s="194"/>
      <c r="E291" s="194"/>
      <c r="F291" s="194"/>
      <c r="G291" s="429"/>
      <c r="H291" s="194"/>
      <c r="I291" s="194"/>
      <c r="J291" s="194"/>
      <c r="K291" s="194"/>
      <c r="L291" s="194"/>
      <c r="M291" s="194"/>
      <c r="N291" s="194"/>
      <c r="O291" s="194"/>
      <c r="P291" s="194"/>
      <c r="Q291" s="194"/>
      <c r="R291" s="194"/>
      <c r="S291" s="194"/>
      <c r="T291" s="194"/>
      <c r="U291" s="194"/>
      <c r="V291" s="194"/>
      <c r="W291" s="194"/>
      <c r="X291" s="194"/>
      <c r="Y291" s="194"/>
      <c r="Z291" s="194"/>
      <c r="AA291" s="194"/>
      <c r="AB291" s="194"/>
      <c r="AC291" s="194"/>
      <c r="AD291" s="194"/>
    </row>
    <row r="292" ht="15.75" customHeight="1">
      <c r="A292" s="194"/>
      <c r="B292" s="194"/>
      <c r="C292" s="194"/>
      <c r="D292" s="194"/>
      <c r="E292" s="194"/>
      <c r="F292" s="194"/>
      <c r="G292" s="429"/>
      <c r="H292" s="194"/>
      <c r="I292" s="194"/>
      <c r="J292" s="194"/>
      <c r="K292" s="194"/>
      <c r="L292" s="194"/>
      <c r="M292" s="194"/>
      <c r="N292" s="194"/>
      <c r="O292" s="194"/>
      <c r="P292" s="194"/>
      <c r="Q292" s="194"/>
      <c r="R292" s="194"/>
      <c r="S292" s="194"/>
      <c r="T292" s="194"/>
      <c r="U292" s="194"/>
      <c r="V292" s="194"/>
      <c r="W292" s="194"/>
      <c r="X292" s="194"/>
      <c r="Y292" s="194"/>
      <c r="Z292" s="194"/>
      <c r="AA292" s="194"/>
      <c r="AB292" s="194"/>
      <c r="AC292" s="194"/>
      <c r="AD292" s="194"/>
    </row>
    <row r="293" ht="15.75" customHeight="1">
      <c r="A293" s="194"/>
      <c r="B293" s="194"/>
      <c r="C293" s="194"/>
      <c r="D293" s="194"/>
      <c r="E293" s="194"/>
      <c r="F293" s="194"/>
      <c r="G293" s="429"/>
      <c r="H293" s="194"/>
      <c r="I293" s="194"/>
      <c r="J293" s="194"/>
      <c r="K293" s="194"/>
      <c r="L293" s="194"/>
      <c r="M293" s="194"/>
      <c r="N293" s="194"/>
      <c r="O293" s="194"/>
      <c r="P293" s="194"/>
      <c r="Q293" s="194"/>
      <c r="R293" s="194"/>
      <c r="S293" s="194"/>
      <c r="T293" s="194"/>
      <c r="U293" s="194"/>
      <c r="V293" s="194"/>
      <c r="W293" s="194"/>
      <c r="X293" s="194"/>
      <c r="Y293" s="194"/>
      <c r="Z293" s="194"/>
      <c r="AA293" s="194"/>
      <c r="AB293" s="194"/>
      <c r="AC293" s="194"/>
      <c r="AD293" s="194"/>
    </row>
    <row r="294" ht="15.75" customHeight="1">
      <c r="A294" s="194"/>
      <c r="B294" s="194"/>
      <c r="C294" s="194"/>
      <c r="D294" s="194"/>
      <c r="E294" s="194"/>
      <c r="F294" s="194"/>
      <c r="G294" s="429"/>
      <c r="H294" s="194"/>
      <c r="I294" s="194"/>
      <c r="J294" s="194"/>
      <c r="K294" s="194"/>
      <c r="L294" s="194"/>
      <c r="M294" s="194"/>
      <c r="N294" s="194"/>
      <c r="O294" s="194"/>
      <c r="P294" s="194"/>
      <c r="Q294" s="194"/>
      <c r="R294" s="194"/>
      <c r="S294" s="194"/>
      <c r="T294" s="194"/>
      <c r="U294" s="194"/>
      <c r="V294" s="194"/>
      <c r="W294" s="194"/>
      <c r="X294" s="194"/>
      <c r="Y294" s="194"/>
      <c r="Z294" s="194"/>
      <c r="AA294" s="194"/>
      <c r="AB294" s="194"/>
      <c r="AC294" s="194"/>
      <c r="AD294" s="194"/>
    </row>
    <row r="295" ht="15.75" customHeight="1">
      <c r="A295" s="194"/>
      <c r="B295" s="194"/>
      <c r="C295" s="194"/>
      <c r="D295" s="194"/>
      <c r="E295" s="194"/>
      <c r="F295" s="194"/>
      <c r="G295" s="429"/>
      <c r="H295" s="194"/>
      <c r="I295" s="194"/>
      <c r="J295" s="194"/>
      <c r="K295" s="194"/>
      <c r="L295" s="194"/>
      <c r="M295" s="194"/>
      <c r="N295" s="194"/>
      <c r="O295" s="194"/>
      <c r="P295" s="194"/>
      <c r="Q295" s="194"/>
      <c r="R295" s="194"/>
      <c r="S295" s="194"/>
      <c r="T295" s="194"/>
      <c r="U295" s="194"/>
      <c r="V295" s="194"/>
      <c r="W295" s="194"/>
      <c r="X295" s="194"/>
      <c r="Y295" s="194"/>
      <c r="Z295" s="194"/>
      <c r="AA295" s="194"/>
      <c r="AB295" s="194"/>
      <c r="AC295" s="194"/>
      <c r="AD295" s="194"/>
    </row>
    <row r="296" ht="15.75" customHeight="1">
      <c r="G296" s="193"/>
    </row>
    <row r="297" ht="15.75" customHeight="1">
      <c r="G297" s="193"/>
    </row>
    <row r="298" ht="15.75" customHeight="1">
      <c r="G298" s="193"/>
    </row>
    <row r="299" ht="15.75" customHeight="1">
      <c r="G299" s="193"/>
    </row>
    <row r="300" ht="15.75" customHeight="1">
      <c r="G300" s="193"/>
    </row>
    <row r="301" ht="15.75" customHeight="1">
      <c r="G301" s="193"/>
    </row>
    <row r="302" ht="15.75" customHeight="1">
      <c r="G302" s="193"/>
    </row>
    <row r="303" ht="15.75" customHeight="1">
      <c r="G303" s="193"/>
    </row>
    <row r="304" ht="15.75" customHeight="1">
      <c r="G304" s="193"/>
    </row>
    <row r="305" ht="15.75" customHeight="1">
      <c r="G305" s="193"/>
    </row>
    <row r="306" ht="15.75" customHeight="1">
      <c r="G306" s="193"/>
    </row>
    <row r="307" ht="15.75" customHeight="1">
      <c r="G307" s="193"/>
    </row>
    <row r="308" ht="15.75" customHeight="1">
      <c r="G308" s="193"/>
    </row>
    <row r="309" ht="15.75" customHeight="1">
      <c r="G309" s="193"/>
    </row>
    <row r="310" ht="15.75" customHeight="1">
      <c r="G310" s="193"/>
    </row>
    <row r="311" ht="15.75" customHeight="1">
      <c r="G311" s="193"/>
    </row>
    <row r="312" ht="15.75" customHeight="1">
      <c r="G312" s="193"/>
    </row>
    <row r="313" ht="15.75" customHeight="1">
      <c r="G313" s="193"/>
    </row>
    <row r="314" ht="15.75" customHeight="1">
      <c r="G314" s="193"/>
    </row>
    <row r="315" ht="15.75" customHeight="1">
      <c r="G315" s="193"/>
    </row>
    <row r="316" ht="15.75" customHeight="1">
      <c r="G316" s="193"/>
    </row>
    <row r="317" ht="15.75" customHeight="1">
      <c r="G317" s="193"/>
    </row>
    <row r="318" ht="15.75" customHeight="1">
      <c r="G318" s="193"/>
    </row>
    <row r="319" ht="15.75" customHeight="1">
      <c r="G319" s="193"/>
    </row>
    <row r="320" ht="15.75" customHeight="1">
      <c r="G320" s="193"/>
    </row>
    <row r="321" ht="15.75" customHeight="1">
      <c r="G321" s="193"/>
    </row>
    <row r="322" ht="15.75" customHeight="1">
      <c r="G322" s="193"/>
    </row>
    <row r="323" ht="15.75" customHeight="1">
      <c r="G323" s="193"/>
    </row>
    <row r="324" ht="15.75" customHeight="1">
      <c r="G324" s="193"/>
    </row>
    <row r="325" ht="15.75" customHeight="1">
      <c r="G325" s="193"/>
    </row>
    <row r="326" ht="15.75" customHeight="1">
      <c r="G326" s="193"/>
    </row>
    <row r="327" ht="15.75" customHeight="1">
      <c r="G327" s="193"/>
    </row>
    <row r="328" ht="15.75" customHeight="1">
      <c r="G328" s="193"/>
    </row>
    <row r="329" ht="15.75" customHeight="1">
      <c r="G329" s="193"/>
    </row>
    <row r="330" ht="15.75" customHeight="1">
      <c r="G330" s="193"/>
    </row>
    <row r="331" ht="15.75" customHeight="1">
      <c r="G331" s="193"/>
    </row>
    <row r="332" ht="15.75" customHeight="1">
      <c r="G332" s="193"/>
    </row>
    <row r="333" ht="15.75" customHeight="1">
      <c r="G333" s="193"/>
    </row>
    <row r="334" ht="15.75" customHeight="1">
      <c r="G334" s="193"/>
    </row>
    <row r="335" ht="15.75" customHeight="1">
      <c r="G335" s="193"/>
    </row>
    <row r="336" ht="15.75" customHeight="1">
      <c r="G336" s="193"/>
    </row>
    <row r="337" ht="15.75" customHeight="1">
      <c r="G337" s="193"/>
    </row>
    <row r="338" ht="15.75" customHeight="1">
      <c r="G338" s="193"/>
    </row>
    <row r="339" ht="15.75" customHeight="1">
      <c r="G339" s="193"/>
    </row>
    <row r="340" ht="15.75" customHeight="1">
      <c r="G340" s="193"/>
    </row>
    <row r="341" ht="15.75" customHeight="1">
      <c r="G341" s="193"/>
    </row>
    <row r="342" ht="15.75" customHeight="1">
      <c r="G342" s="193"/>
    </row>
    <row r="343" ht="15.75" customHeight="1">
      <c r="G343" s="193"/>
    </row>
    <row r="344" ht="15.75" customHeight="1">
      <c r="G344" s="193"/>
    </row>
    <row r="345" ht="15.75" customHeight="1">
      <c r="G345" s="193"/>
    </row>
    <row r="346" ht="15.75" customHeight="1">
      <c r="G346" s="193"/>
    </row>
    <row r="347" ht="15.75" customHeight="1">
      <c r="G347" s="193"/>
    </row>
    <row r="348" ht="15.75" customHeight="1">
      <c r="G348" s="193"/>
    </row>
    <row r="349" ht="15.75" customHeight="1">
      <c r="G349" s="193"/>
    </row>
    <row r="350" ht="15.75" customHeight="1">
      <c r="G350" s="193"/>
    </row>
    <row r="351" ht="15.75" customHeight="1">
      <c r="G351" s="193"/>
    </row>
    <row r="352" ht="15.75" customHeight="1">
      <c r="G352" s="193"/>
    </row>
    <row r="353" ht="15.75" customHeight="1">
      <c r="G353" s="193"/>
    </row>
    <row r="354" ht="15.75" customHeight="1">
      <c r="G354" s="193"/>
    </row>
    <row r="355" ht="15.75" customHeight="1">
      <c r="G355" s="193"/>
    </row>
    <row r="356" ht="15.75" customHeight="1">
      <c r="G356" s="193"/>
    </row>
    <row r="357" ht="15.75" customHeight="1">
      <c r="G357" s="193"/>
    </row>
    <row r="358" ht="15.75" customHeight="1">
      <c r="G358" s="193"/>
    </row>
    <row r="359" ht="15.75" customHeight="1">
      <c r="G359" s="193"/>
    </row>
    <row r="360" ht="15.75" customHeight="1">
      <c r="G360" s="193"/>
    </row>
    <row r="361" ht="15.75" customHeight="1">
      <c r="G361" s="193"/>
    </row>
    <row r="362" ht="15.75" customHeight="1">
      <c r="G362" s="193"/>
    </row>
    <row r="363" ht="15.75" customHeight="1">
      <c r="G363" s="193"/>
    </row>
    <row r="364" ht="15.75" customHeight="1">
      <c r="G364" s="193"/>
    </row>
    <row r="365" ht="15.75" customHeight="1">
      <c r="G365" s="193"/>
    </row>
    <row r="366" ht="15.75" customHeight="1">
      <c r="G366" s="193"/>
    </row>
    <row r="367" ht="15.75" customHeight="1">
      <c r="G367" s="193"/>
    </row>
    <row r="368" ht="15.75" customHeight="1">
      <c r="G368" s="193"/>
    </row>
    <row r="369" ht="15.75" customHeight="1">
      <c r="G369" s="193"/>
    </row>
    <row r="370" ht="15.75" customHeight="1">
      <c r="G370" s="193"/>
    </row>
    <row r="371" ht="15.75" customHeight="1">
      <c r="G371" s="193"/>
    </row>
    <row r="372" ht="15.75" customHeight="1">
      <c r="G372" s="193"/>
    </row>
    <row r="373" ht="15.75" customHeight="1">
      <c r="G373" s="193"/>
    </row>
    <row r="374" ht="15.75" customHeight="1">
      <c r="G374" s="193"/>
    </row>
    <row r="375" ht="15.75" customHeight="1">
      <c r="G375" s="193"/>
    </row>
    <row r="376" ht="15.75" customHeight="1">
      <c r="G376" s="193"/>
    </row>
    <row r="377" ht="15.75" customHeight="1">
      <c r="G377" s="193"/>
    </row>
    <row r="378" ht="15.75" customHeight="1">
      <c r="G378" s="193"/>
    </row>
    <row r="379" ht="15.75" customHeight="1">
      <c r="G379" s="193"/>
    </row>
    <row r="380" ht="15.75" customHeight="1">
      <c r="G380" s="193"/>
    </row>
    <row r="381" ht="15.75" customHeight="1">
      <c r="G381" s="193"/>
    </row>
    <row r="382" ht="15.75" customHeight="1">
      <c r="G382" s="193"/>
    </row>
    <row r="383" ht="15.75" customHeight="1">
      <c r="G383" s="193"/>
    </row>
    <row r="384" ht="15.75" customHeight="1">
      <c r="G384" s="193"/>
    </row>
    <row r="385" ht="15.75" customHeight="1">
      <c r="G385" s="193"/>
    </row>
    <row r="386" ht="15.75" customHeight="1">
      <c r="G386" s="193"/>
    </row>
    <row r="387" ht="15.75" customHeight="1">
      <c r="G387" s="193"/>
    </row>
    <row r="388" ht="15.75" customHeight="1">
      <c r="G388" s="193"/>
    </row>
    <row r="389" ht="15.75" customHeight="1">
      <c r="G389" s="193"/>
    </row>
    <row r="390" ht="15.75" customHeight="1">
      <c r="G390" s="193"/>
    </row>
    <row r="391" ht="15.75" customHeight="1">
      <c r="G391" s="193"/>
    </row>
    <row r="392" ht="15.75" customHeight="1">
      <c r="G392" s="193"/>
    </row>
    <row r="393" ht="15.75" customHeight="1">
      <c r="G393" s="193"/>
    </row>
    <row r="394" ht="15.75" customHeight="1">
      <c r="G394" s="193"/>
    </row>
    <row r="395" ht="15.75" customHeight="1">
      <c r="G395" s="193"/>
    </row>
    <row r="396" ht="15.75" customHeight="1">
      <c r="G396" s="193"/>
    </row>
    <row r="397" ht="15.75" customHeight="1">
      <c r="G397" s="193"/>
    </row>
    <row r="398" ht="15.75" customHeight="1">
      <c r="G398" s="193"/>
    </row>
    <row r="399" ht="15.75" customHeight="1">
      <c r="G399" s="193"/>
    </row>
    <row r="400" ht="15.75" customHeight="1">
      <c r="G400" s="193"/>
    </row>
    <row r="401" ht="15.75" customHeight="1">
      <c r="G401" s="193"/>
    </row>
    <row r="402" ht="15.75" customHeight="1">
      <c r="G402" s="193"/>
    </row>
    <row r="403" ht="15.75" customHeight="1">
      <c r="G403" s="193"/>
    </row>
    <row r="404" ht="15.75" customHeight="1">
      <c r="G404" s="193"/>
    </row>
    <row r="405" ht="15.75" customHeight="1">
      <c r="G405" s="193"/>
    </row>
    <row r="406" ht="15.75" customHeight="1">
      <c r="G406" s="193"/>
    </row>
    <row r="407" ht="15.75" customHeight="1">
      <c r="G407" s="193"/>
    </row>
    <row r="408" ht="15.75" customHeight="1">
      <c r="G408" s="193"/>
    </row>
    <row r="409" ht="15.75" customHeight="1">
      <c r="G409" s="193"/>
    </row>
    <row r="410" ht="15.75" customHeight="1">
      <c r="G410" s="193"/>
    </row>
    <row r="411" ht="15.75" customHeight="1">
      <c r="G411" s="193"/>
    </row>
    <row r="412" ht="15.75" customHeight="1">
      <c r="G412" s="193"/>
    </row>
    <row r="413" ht="15.75" customHeight="1">
      <c r="G413" s="193"/>
    </row>
    <row r="414" ht="15.75" customHeight="1">
      <c r="G414" s="193"/>
    </row>
    <row r="415" ht="15.75" customHeight="1">
      <c r="G415" s="193"/>
    </row>
    <row r="416" ht="15.75" customHeight="1">
      <c r="G416" s="193"/>
    </row>
    <row r="417" ht="15.75" customHeight="1">
      <c r="G417" s="193"/>
    </row>
    <row r="418" ht="15.75" customHeight="1">
      <c r="G418" s="193"/>
    </row>
    <row r="419" ht="15.75" customHeight="1">
      <c r="G419" s="193"/>
    </row>
    <row r="420" ht="15.75" customHeight="1">
      <c r="G420" s="193"/>
    </row>
    <row r="421" ht="15.75" customHeight="1">
      <c r="G421" s="193"/>
    </row>
    <row r="422" ht="15.75" customHeight="1">
      <c r="G422" s="193"/>
    </row>
    <row r="423" ht="15.75" customHeight="1">
      <c r="G423" s="193"/>
    </row>
    <row r="424" ht="15.75" customHeight="1">
      <c r="G424" s="193"/>
    </row>
    <row r="425" ht="15.75" customHeight="1">
      <c r="G425" s="193"/>
    </row>
    <row r="426" ht="15.75" customHeight="1">
      <c r="G426" s="193"/>
    </row>
    <row r="427" ht="15.75" customHeight="1">
      <c r="G427" s="193"/>
    </row>
    <row r="428" ht="15.75" customHeight="1">
      <c r="G428" s="193"/>
    </row>
    <row r="429" ht="15.75" customHeight="1">
      <c r="G429" s="193"/>
    </row>
    <row r="430" ht="15.75" customHeight="1">
      <c r="G430" s="193"/>
    </row>
    <row r="431" ht="15.75" customHeight="1">
      <c r="G431" s="193"/>
    </row>
    <row r="432" ht="15.75" customHeight="1">
      <c r="G432" s="193"/>
    </row>
    <row r="433" ht="15.75" customHeight="1">
      <c r="G433" s="193"/>
    </row>
    <row r="434" ht="15.75" customHeight="1">
      <c r="G434" s="193"/>
    </row>
    <row r="435" ht="15.75" customHeight="1">
      <c r="G435" s="193"/>
    </row>
    <row r="436" ht="15.75" customHeight="1">
      <c r="G436" s="193"/>
    </row>
    <row r="437" ht="15.75" customHeight="1">
      <c r="G437" s="193"/>
    </row>
    <row r="438" ht="15.75" customHeight="1">
      <c r="G438" s="193"/>
    </row>
    <row r="439" ht="15.75" customHeight="1">
      <c r="G439" s="193"/>
    </row>
    <row r="440" ht="15.75" customHeight="1">
      <c r="G440" s="193"/>
    </row>
    <row r="441" ht="15.75" customHeight="1">
      <c r="G441" s="193"/>
    </row>
    <row r="442" ht="15.75" customHeight="1">
      <c r="G442" s="193"/>
    </row>
    <row r="443" ht="15.75" customHeight="1">
      <c r="G443" s="193"/>
    </row>
    <row r="444" ht="15.75" customHeight="1">
      <c r="G444" s="193"/>
    </row>
    <row r="445" ht="15.75" customHeight="1">
      <c r="G445" s="193"/>
    </row>
    <row r="446" ht="15.75" customHeight="1">
      <c r="G446" s="193"/>
    </row>
    <row r="447" ht="15.75" customHeight="1">
      <c r="G447" s="193"/>
    </row>
    <row r="448" ht="15.75" customHeight="1">
      <c r="G448" s="193"/>
    </row>
    <row r="449" ht="15.75" customHeight="1">
      <c r="G449" s="193"/>
    </row>
    <row r="450" ht="15.75" customHeight="1">
      <c r="G450" s="193"/>
    </row>
    <row r="451" ht="15.75" customHeight="1">
      <c r="G451" s="193"/>
    </row>
    <row r="452" ht="15.75" customHeight="1">
      <c r="G452" s="193"/>
    </row>
    <row r="453" ht="15.75" customHeight="1">
      <c r="G453" s="193"/>
    </row>
    <row r="454" ht="15.75" customHeight="1">
      <c r="G454" s="193"/>
    </row>
    <row r="455" ht="15.75" customHeight="1">
      <c r="G455" s="193"/>
    </row>
    <row r="456" ht="15.75" customHeight="1">
      <c r="G456" s="193"/>
    </row>
    <row r="457" ht="15.75" customHeight="1">
      <c r="G457" s="193"/>
    </row>
    <row r="458" ht="15.75" customHeight="1">
      <c r="G458" s="193"/>
    </row>
    <row r="459" ht="15.75" customHeight="1">
      <c r="G459" s="193"/>
    </row>
    <row r="460" ht="15.75" customHeight="1">
      <c r="G460" s="193"/>
    </row>
    <row r="461" ht="15.75" customHeight="1">
      <c r="G461" s="193"/>
    </row>
    <row r="462" ht="15.75" customHeight="1">
      <c r="G462" s="193"/>
    </row>
    <row r="463" ht="15.75" customHeight="1">
      <c r="G463" s="193"/>
    </row>
    <row r="464" ht="15.75" customHeight="1">
      <c r="G464" s="193"/>
    </row>
    <row r="465" ht="15.75" customHeight="1">
      <c r="G465" s="193"/>
    </row>
    <row r="466" ht="15.75" customHeight="1">
      <c r="G466" s="193"/>
    </row>
    <row r="467" ht="15.75" customHeight="1">
      <c r="G467" s="193"/>
    </row>
    <row r="468" ht="15.75" customHeight="1">
      <c r="G468" s="193"/>
    </row>
    <row r="469" ht="15.75" customHeight="1">
      <c r="G469" s="193"/>
    </row>
    <row r="470" ht="15.75" customHeight="1">
      <c r="G470" s="193"/>
    </row>
    <row r="471" ht="15.75" customHeight="1">
      <c r="G471" s="193"/>
    </row>
    <row r="472" ht="15.75" customHeight="1">
      <c r="G472" s="193"/>
    </row>
    <row r="473" ht="15.75" customHeight="1">
      <c r="G473" s="193"/>
    </row>
    <row r="474" ht="15.75" customHeight="1">
      <c r="G474" s="193"/>
    </row>
    <row r="475" ht="15.75" customHeight="1">
      <c r="G475" s="193"/>
    </row>
    <row r="476" ht="15.75" customHeight="1">
      <c r="G476" s="193"/>
    </row>
    <row r="477" ht="15.75" customHeight="1">
      <c r="G477" s="193"/>
    </row>
    <row r="478" ht="15.75" customHeight="1">
      <c r="G478" s="193"/>
    </row>
    <row r="479" ht="15.75" customHeight="1">
      <c r="G479" s="193"/>
    </row>
    <row r="480" ht="15.75" customHeight="1">
      <c r="G480" s="193"/>
    </row>
    <row r="481" ht="15.75" customHeight="1">
      <c r="G481" s="193"/>
    </row>
    <row r="482" ht="15.75" customHeight="1">
      <c r="G482" s="193"/>
    </row>
    <row r="483" ht="15.75" customHeight="1">
      <c r="G483" s="193"/>
    </row>
    <row r="484" ht="15.75" customHeight="1">
      <c r="G484" s="193"/>
    </row>
    <row r="485" ht="15.75" customHeight="1">
      <c r="G485" s="193"/>
    </row>
    <row r="486" ht="15.75" customHeight="1">
      <c r="G486" s="193"/>
    </row>
    <row r="487" ht="15.75" customHeight="1">
      <c r="G487" s="193"/>
    </row>
    <row r="488" ht="15.75" customHeight="1">
      <c r="G488" s="193"/>
    </row>
    <row r="489" ht="15.75" customHeight="1">
      <c r="G489" s="193"/>
    </row>
    <row r="490" ht="15.75" customHeight="1">
      <c r="G490" s="193"/>
    </row>
    <row r="491" ht="15.75" customHeight="1">
      <c r="G491" s="193"/>
    </row>
    <row r="492" ht="15.75" customHeight="1">
      <c r="G492" s="193"/>
    </row>
    <row r="493" ht="15.75" customHeight="1">
      <c r="G493" s="193"/>
    </row>
    <row r="494" ht="15.75" customHeight="1">
      <c r="G494" s="193"/>
    </row>
    <row r="495" ht="15.75" customHeight="1">
      <c r="G495" s="193"/>
    </row>
    <row r="496" ht="15.75" customHeight="1">
      <c r="G496" s="193"/>
    </row>
    <row r="497" ht="15.75" customHeight="1">
      <c r="G497" s="193"/>
    </row>
    <row r="498" ht="15.75" customHeight="1">
      <c r="G498" s="193"/>
    </row>
    <row r="499" ht="15.75" customHeight="1">
      <c r="G499" s="193"/>
    </row>
    <row r="500" ht="15.75" customHeight="1">
      <c r="G500" s="193"/>
    </row>
    <row r="501" ht="15.75" customHeight="1">
      <c r="G501" s="193"/>
    </row>
    <row r="502" ht="15.75" customHeight="1">
      <c r="G502" s="193"/>
    </row>
    <row r="503" ht="15.75" customHeight="1">
      <c r="G503" s="193"/>
    </row>
    <row r="504" ht="15.75" customHeight="1">
      <c r="G504" s="193"/>
    </row>
    <row r="505" ht="15.75" customHeight="1">
      <c r="G505" s="193"/>
    </row>
    <row r="506" ht="15.75" customHeight="1">
      <c r="G506" s="193"/>
    </row>
    <row r="507" ht="15.75" customHeight="1">
      <c r="G507" s="193"/>
    </row>
    <row r="508" ht="15.75" customHeight="1">
      <c r="G508" s="193"/>
    </row>
    <row r="509" ht="15.75" customHeight="1">
      <c r="G509" s="193"/>
    </row>
    <row r="510" ht="15.75" customHeight="1">
      <c r="G510" s="193"/>
    </row>
    <row r="511" ht="15.75" customHeight="1">
      <c r="G511" s="193"/>
    </row>
    <row r="512" ht="15.75" customHeight="1">
      <c r="G512" s="193"/>
    </row>
    <row r="513" ht="15.75" customHeight="1">
      <c r="G513" s="193"/>
    </row>
    <row r="514" ht="15.75" customHeight="1">
      <c r="G514" s="193"/>
    </row>
    <row r="515" ht="15.75" customHeight="1">
      <c r="G515" s="193"/>
    </row>
    <row r="516" ht="15.75" customHeight="1">
      <c r="G516" s="193"/>
    </row>
    <row r="517" ht="15.75" customHeight="1">
      <c r="G517" s="193"/>
    </row>
    <row r="518" ht="15.75" customHeight="1">
      <c r="G518" s="193"/>
    </row>
    <row r="519" ht="15.75" customHeight="1">
      <c r="G519" s="193"/>
    </row>
    <row r="520" ht="15.75" customHeight="1">
      <c r="G520" s="193"/>
    </row>
    <row r="521" ht="15.75" customHeight="1">
      <c r="G521" s="193"/>
    </row>
    <row r="522" ht="15.75" customHeight="1">
      <c r="G522" s="193"/>
    </row>
    <row r="523" ht="15.75" customHeight="1">
      <c r="G523" s="193"/>
    </row>
    <row r="524" ht="15.75" customHeight="1">
      <c r="G524" s="193"/>
    </row>
    <row r="525" ht="15.75" customHeight="1">
      <c r="G525" s="193"/>
    </row>
    <row r="526" ht="15.75" customHeight="1">
      <c r="G526" s="193"/>
    </row>
    <row r="527" ht="15.75" customHeight="1">
      <c r="G527" s="193"/>
    </row>
    <row r="528" ht="15.75" customHeight="1">
      <c r="G528" s="193"/>
    </row>
    <row r="529" ht="15.75" customHeight="1">
      <c r="G529" s="193"/>
    </row>
    <row r="530" ht="15.75" customHeight="1">
      <c r="G530" s="193"/>
    </row>
    <row r="531" ht="15.75" customHeight="1">
      <c r="G531" s="193"/>
    </row>
    <row r="532" ht="15.75" customHeight="1">
      <c r="G532" s="193"/>
    </row>
    <row r="533" ht="15.75" customHeight="1">
      <c r="G533" s="193"/>
    </row>
    <row r="534" ht="15.75" customHeight="1">
      <c r="G534" s="193"/>
    </row>
    <row r="535" ht="15.75" customHeight="1">
      <c r="G535" s="193"/>
    </row>
    <row r="536" ht="15.75" customHeight="1">
      <c r="G536" s="193"/>
    </row>
    <row r="537" ht="15.75" customHeight="1">
      <c r="G537" s="193"/>
    </row>
    <row r="538" ht="15.75" customHeight="1">
      <c r="G538" s="193"/>
    </row>
    <row r="539" ht="15.75" customHeight="1">
      <c r="G539" s="193"/>
    </row>
    <row r="540" ht="15.75" customHeight="1">
      <c r="G540" s="193"/>
    </row>
    <row r="541" ht="15.75" customHeight="1">
      <c r="G541" s="193"/>
    </row>
    <row r="542" ht="15.75" customHeight="1">
      <c r="G542" s="193"/>
    </row>
    <row r="543" ht="15.75" customHeight="1">
      <c r="G543" s="193"/>
    </row>
    <row r="544" ht="15.75" customHeight="1">
      <c r="G544" s="193"/>
    </row>
    <row r="545" ht="15.75" customHeight="1">
      <c r="G545" s="193"/>
    </row>
    <row r="546" ht="15.75" customHeight="1">
      <c r="G546" s="193"/>
    </row>
    <row r="547" ht="15.75" customHeight="1">
      <c r="G547" s="193"/>
    </row>
    <row r="548" ht="15.75" customHeight="1">
      <c r="G548" s="193"/>
    </row>
    <row r="549" ht="15.75" customHeight="1">
      <c r="G549" s="193"/>
    </row>
    <row r="550" ht="15.75" customHeight="1">
      <c r="G550" s="193"/>
    </row>
    <row r="551" ht="15.75" customHeight="1">
      <c r="G551" s="193"/>
    </row>
    <row r="552" ht="15.75" customHeight="1">
      <c r="G552" s="193"/>
    </row>
    <row r="553" ht="15.75" customHeight="1">
      <c r="G553" s="193"/>
    </row>
    <row r="554" ht="15.75" customHeight="1">
      <c r="G554" s="193"/>
    </row>
    <row r="555" ht="15.75" customHeight="1">
      <c r="G555" s="193"/>
    </row>
    <row r="556" ht="15.75" customHeight="1">
      <c r="G556" s="193"/>
    </row>
    <row r="557" ht="15.75" customHeight="1">
      <c r="G557" s="193"/>
    </row>
    <row r="558" ht="15.75" customHeight="1">
      <c r="G558" s="193"/>
    </row>
    <row r="559" ht="15.75" customHeight="1">
      <c r="G559" s="193"/>
    </row>
    <row r="560" ht="15.75" customHeight="1">
      <c r="G560" s="193"/>
    </row>
    <row r="561" ht="15.75" customHeight="1">
      <c r="G561" s="193"/>
    </row>
    <row r="562" ht="15.75" customHeight="1">
      <c r="G562" s="193"/>
    </row>
    <row r="563" ht="15.75" customHeight="1">
      <c r="G563" s="193"/>
    </row>
    <row r="564" ht="15.75" customHeight="1">
      <c r="G564" s="193"/>
    </row>
    <row r="565" ht="15.75" customHeight="1">
      <c r="G565" s="193"/>
    </row>
    <row r="566" ht="15.75" customHeight="1">
      <c r="G566" s="193"/>
    </row>
    <row r="567" ht="15.75" customHeight="1">
      <c r="G567" s="193"/>
    </row>
    <row r="568" ht="15.75" customHeight="1">
      <c r="G568" s="193"/>
    </row>
    <row r="569" ht="15.75" customHeight="1">
      <c r="G569" s="193"/>
    </row>
    <row r="570" ht="15.75" customHeight="1">
      <c r="G570" s="193"/>
    </row>
    <row r="571" ht="15.75" customHeight="1">
      <c r="G571" s="193"/>
    </row>
    <row r="572" ht="15.75" customHeight="1">
      <c r="G572" s="193"/>
    </row>
    <row r="573" ht="15.75" customHeight="1">
      <c r="G573" s="193"/>
    </row>
    <row r="574" ht="15.75" customHeight="1">
      <c r="G574" s="193"/>
    </row>
    <row r="575" ht="15.75" customHeight="1">
      <c r="G575" s="193"/>
    </row>
    <row r="576" ht="15.75" customHeight="1">
      <c r="G576" s="193"/>
    </row>
    <row r="577" ht="15.75" customHeight="1">
      <c r="G577" s="193"/>
    </row>
    <row r="578" ht="15.75" customHeight="1">
      <c r="G578" s="193"/>
    </row>
    <row r="579" ht="15.75" customHeight="1">
      <c r="G579" s="193"/>
    </row>
    <row r="580" ht="15.75" customHeight="1">
      <c r="G580" s="193"/>
    </row>
    <row r="581" ht="15.75" customHeight="1">
      <c r="G581" s="193"/>
    </row>
    <row r="582" ht="15.75" customHeight="1">
      <c r="G582" s="193"/>
    </row>
    <row r="583" ht="15.75" customHeight="1">
      <c r="G583" s="193"/>
    </row>
    <row r="584" ht="15.75" customHeight="1">
      <c r="G584" s="193"/>
    </row>
    <row r="585" ht="15.75" customHeight="1">
      <c r="G585" s="193"/>
    </row>
    <row r="586" ht="15.75" customHeight="1">
      <c r="G586" s="193"/>
    </row>
    <row r="587" ht="15.75" customHeight="1">
      <c r="G587" s="193"/>
    </row>
    <row r="588" ht="15.75" customHeight="1">
      <c r="G588" s="193"/>
    </row>
    <row r="589" ht="15.75" customHeight="1">
      <c r="G589" s="193"/>
    </row>
    <row r="590" ht="15.75" customHeight="1">
      <c r="G590" s="193"/>
    </row>
    <row r="591" ht="15.75" customHeight="1">
      <c r="G591" s="193"/>
    </row>
    <row r="592" ht="15.75" customHeight="1">
      <c r="G592" s="193"/>
    </row>
    <row r="593" ht="15.75" customHeight="1">
      <c r="G593" s="193"/>
    </row>
    <row r="594" ht="15.75" customHeight="1">
      <c r="G594" s="193"/>
    </row>
    <row r="595" ht="15.75" customHeight="1">
      <c r="G595" s="193"/>
    </row>
    <row r="596" ht="15.75" customHeight="1">
      <c r="G596" s="193"/>
    </row>
    <row r="597" ht="15.75" customHeight="1">
      <c r="G597" s="193"/>
    </row>
    <row r="598" ht="15.75" customHeight="1">
      <c r="G598" s="193"/>
    </row>
    <row r="599" ht="15.75" customHeight="1">
      <c r="G599" s="193"/>
    </row>
    <row r="600" ht="15.75" customHeight="1">
      <c r="G600" s="193"/>
    </row>
    <row r="601" ht="15.75" customHeight="1">
      <c r="G601" s="193"/>
    </row>
    <row r="602" ht="15.75" customHeight="1">
      <c r="G602" s="193"/>
    </row>
    <row r="603" ht="15.75" customHeight="1">
      <c r="G603" s="193"/>
    </row>
    <row r="604" ht="15.75" customHeight="1">
      <c r="G604" s="193"/>
    </row>
    <row r="605" ht="15.75" customHeight="1">
      <c r="G605" s="193"/>
    </row>
    <row r="606" ht="15.75" customHeight="1">
      <c r="G606" s="193"/>
    </row>
    <row r="607" ht="15.75" customHeight="1">
      <c r="G607" s="193"/>
    </row>
    <row r="608" ht="15.75" customHeight="1">
      <c r="G608" s="193"/>
    </row>
    <row r="609" ht="15.75" customHeight="1">
      <c r="G609" s="193"/>
    </row>
    <row r="610" ht="15.75" customHeight="1">
      <c r="G610" s="193"/>
    </row>
    <row r="611" ht="15.75" customHeight="1">
      <c r="G611" s="193"/>
    </row>
    <row r="612" ht="15.75" customHeight="1">
      <c r="G612" s="193"/>
    </row>
    <row r="613" ht="15.75" customHeight="1">
      <c r="G613" s="193"/>
    </row>
    <row r="614" ht="15.75" customHeight="1">
      <c r="G614" s="193"/>
    </row>
    <row r="615" ht="15.75" customHeight="1">
      <c r="G615" s="193"/>
    </row>
    <row r="616" ht="15.75" customHeight="1">
      <c r="G616" s="193"/>
    </row>
    <row r="617" ht="15.75" customHeight="1">
      <c r="G617" s="193"/>
    </row>
    <row r="618" ht="15.75" customHeight="1">
      <c r="G618" s="193"/>
    </row>
    <row r="619" ht="15.75" customHeight="1">
      <c r="G619" s="193"/>
    </row>
    <row r="620" ht="15.75" customHeight="1">
      <c r="G620" s="193"/>
    </row>
    <row r="621" ht="15.75" customHeight="1">
      <c r="G621" s="193"/>
    </row>
    <row r="622" ht="15.75" customHeight="1">
      <c r="G622" s="193"/>
    </row>
    <row r="623" ht="15.75" customHeight="1">
      <c r="G623" s="193"/>
    </row>
    <row r="624" ht="15.75" customHeight="1">
      <c r="G624" s="193"/>
    </row>
    <row r="625" ht="15.75" customHeight="1">
      <c r="G625" s="193"/>
    </row>
    <row r="626" ht="15.75" customHeight="1">
      <c r="G626" s="193"/>
    </row>
    <row r="627" ht="15.75" customHeight="1">
      <c r="G627" s="193"/>
    </row>
    <row r="628" ht="15.75" customHeight="1">
      <c r="G628" s="193"/>
    </row>
    <row r="629" ht="15.75" customHeight="1">
      <c r="G629" s="193"/>
    </row>
    <row r="630" ht="15.75" customHeight="1">
      <c r="G630" s="193"/>
    </row>
    <row r="631" ht="15.75" customHeight="1">
      <c r="G631" s="193"/>
    </row>
    <row r="632" ht="15.75" customHeight="1">
      <c r="G632" s="193"/>
    </row>
    <row r="633" ht="15.75" customHeight="1">
      <c r="G633" s="193"/>
    </row>
    <row r="634" ht="15.75" customHeight="1">
      <c r="G634" s="193"/>
    </row>
    <row r="635" ht="15.75" customHeight="1">
      <c r="G635" s="193"/>
    </row>
    <row r="636" ht="15.75" customHeight="1">
      <c r="G636" s="193"/>
    </row>
    <row r="637" ht="15.75" customHeight="1">
      <c r="G637" s="193"/>
    </row>
    <row r="638" ht="15.75" customHeight="1">
      <c r="G638" s="193"/>
    </row>
    <row r="639" ht="15.75" customHeight="1">
      <c r="G639" s="193"/>
    </row>
    <row r="640" ht="15.75" customHeight="1">
      <c r="G640" s="193"/>
    </row>
    <row r="641" ht="15.75" customHeight="1">
      <c r="G641" s="193"/>
    </row>
    <row r="642" ht="15.75" customHeight="1">
      <c r="G642" s="193"/>
    </row>
    <row r="643" ht="15.75" customHeight="1">
      <c r="G643" s="193"/>
    </row>
    <row r="644" ht="15.75" customHeight="1">
      <c r="G644" s="193"/>
    </row>
    <row r="645" ht="15.75" customHeight="1">
      <c r="G645" s="193"/>
    </row>
    <row r="646" ht="15.75" customHeight="1">
      <c r="G646" s="193"/>
    </row>
    <row r="647" ht="15.75" customHeight="1">
      <c r="G647" s="193"/>
    </row>
    <row r="648" ht="15.75" customHeight="1">
      <c r="G648" s="193"/>
    </row>
    <row r="649" ht="15.75" customHeight="1">
      <c r="G649" s="193"/>
    </row>
    <row r="650" ht="15.75" customHeight="1">
      <c r="G650" s="193"/>
    </row>
    <row r="651" ht="15.75" customHeight="1">
      <c r="G651" s="193"/>
    </row>
    <row r="652" ht="15.75" customHeight="1">
      <c r="G652" s="193"/>
    </row>
    <row r="653" ht="15.75" customHeight="1">
      <c r="G653" s="193"/>
    </row>
    <row r="654" ht="15.75" customHeight="1">
      <c r="G654" s="193"/>
    </row>
    <row r="655" ht="15.75" customHeight="1">
      <c r="G655" s="193"/>
    </row>
    <row r="656" ht="15.75" customHeight="1">
      <c r="G656" s="193"/>
    </row>
    <row r="657" ht="15.75" customHeight="1">
      <c r="G657" s="193"/>
    </row>
    <row r="658" ht="15.75" customHeight="1">
      <c r="G658" s="193"/>
    </row>
    <row r="659" ht="15.75" customHeight="1">
      <c r="G659" s="193"/>
    </row>
    <row r="660" ht="15.75" customHeight="1">
      <c r="G660" s="193"/>
    </row>
    <row r="661" ht="15.75" customHeight="1">
      <c r="G661" s="193"/>
    </row>
    <row r="662" ht="15.75" customHeight="1">
      <c r="G662" s="193"/>
    </row>
    <row r="663" ht="15.75" customHeight="1">
      <c r="G663" s="193"/>
    </row>
    <row r="664" ht="15.75" customHeight="1">
      <c r="G664" s="193"/>
    </row>
    <row r="665" ht="15.75" customHeight="1">
      <c r="G665" s="193"/>
    </row>
    <row r="666" ht="15.75" customHeight="1">
      <c r="G666" s="193"/>
    </row>
    <row r="667" ht="15.75" customHeight="1">
      <c r="G667" s="193"/>
    </row>
    <row r="668" ht="15.75" customHeight="1">
      <c r="G668" s="193"/>
    </row>
    <row r="669" ht="15.75" customHeight="1">
      <c r="G669" s="193"/>
    </row>
    <row r="670" ht="15.75" customHeight="1">
      <c r="G670" s="193"/>
    </row>
    <row r="671" ht="15.75" customHeight="1">
      <c r="G671" s="193"/>
    </row>
    <row r="672" ht="15.75" customHeight="1">
      <c r="G672" s="193"/>
    </row>
    <row r="673" ht="15.75" customHeight="1">
      <c r="G673" s="193"/>
    </row>
    <row r="674" ht="15.75" customHeight="1">
      <c r="G674" s="193"/>
    </row>
    <row r="675" ht="15.75" customHeight="1">
      <c r="G675" s="193"/>
    </row>
    <row r="676" ht="15.75" customHeight="1">
      <c r="G676" s="193"/>
    </row>
    <row r="677" ht="15.75" customHeight="1">
      <c r="G677" s="193"/>
    </row>
    <row r="678" ht="15.75" customHeight="1">
      <c r="G678" s="193"/>
    </row>
    <row r="679" ht="15.75" customHeight="1">
      <c r="G679" s="193"/>
    </row>
    <row r="680" ht="15.75" customHeight="1">
      <c r="G680" s="193"/>
    </row>
    <row r="681" ht="15.75" customHeight="1">
      <c r="G681" s="193"/>
    </row>
    <row r="682" ht="15.75" customHeight="1">
      <c r="G682" s="193"/>
    </row>
    <row r="683" ht="15.75" customHeight="1">
      <c r="G683" s="193"/>
    </row>
    <row r="684" ht="15.75" customHeight="1">
      <c r="G684" s="193"/>
    </row>
    <row r="685" ht="15.75" customHeight="1">
      <c r="G685" s="193"/>
    </row>
    <row r="686" ht="15.75" customHeight="1">
      <c r="G686" s="193"/>
    </row>
    <row r="687" ht="15.75" customHeight="1">
      <c r="G687" s="193"/>
    </row>
    <row r="688" ht="15.75" customHeight="1">
      <c r="G688" s="193"/>
    </row>
    <row r="689" ht="15.75" customHeight="1">
      <c r="G689" s="193"/>
    </row>
    <row r="690" ht="15.75" customHeight="1">
      <c r="G690" s="193"/>
    </row>
    <row r="691" ht="15.75" customHeight="1">
      <c r="G691" s="193"/>
    </row>
    <row r="692" ht="15.75" customHeight="1">
      <c r="G692" s="193"/>
    </row>
    <row r="693" ht="15.75" customHeight="1">
      <c r="G693" s="193"/>
    </row>
    <row r="694" ht="15.75" customHeight="1">
      <c r="G694" s="193"/>
    </row>
    <row r="695" ht="15.75" customHeight="1">
      <c r="G695" s="193"/>
    </row>
    <row r="696" ht="15.75" customHeight="1">
      <c r="G696" s="193"/>
    </row>
    <row r="697" ht="15.75" customHeight="1">
      <c r="G697" s="193"/>
    </row>
    <row r="698" ht="15.75" customHeight="1">
      <c r="G698" s="193"/>
    </row>
    <row r="699" ht="15.75" customHeight="1">
      <c r="G699" s="193"/>
    </row>
    <row r="700" ht="15.75" customHeight="1">
      <c r="G700" s="193"/>
    </row>
    <row r="701" ht="15.75" customHeight="1">
      <c r="G701" s="193"/>
    </row>
    <row r="702" ht="15.75" customHeight="1">
      <c r="G702" s="193"/>
    </row>
    <row r="703" ht="15.75" customHeight="1">
      <c r="G703" s="193"/>
    </row>
    <row r="704" ht="15.75" customHeight="1">
      <c r="G704" s="193"/>
    </row>
    <row r="705" ht="15.75" customHeight="1">
      <c r="G705" s="193"/>
    </row>
    <row r="706" ht="15.75" customHeight="1">
      <c r="G706" s="193"/>
    </row>
    <row r="707" ht="15.75" customHeight="1">
      <c r="G707" s="193"/>
    </row>
    <row r="708" ht="15.75" customHeight="1">
      <c r="G708" s="193"/>
    </row>
    <row r="709" ht="15.75" customHeight="1">
      <c r="G709" s="193"/>
    </row>
    <row r="710" ht="15.75" customHeight="1">
      <c r="G710" s="193"/>
    </row>
    <row r="711" ht="15.75" customHeight="1">
      <c r="G711" s="193"/>
    </row>
    <row r="712" ht="15.75" customHeight="1">
      <c r="G712" s="193"/>
    </row>
    <row r="713" ht="15.75" customHeight="1">
      <c r="G713" s="193"/>
    </row>
    <row r="714" ht="15.75" customHeight="1">
      <c r="G714" s="193"/>
    </row>
    <row r="715" ht="15.75" customHeight="1">
      <c r="G715" s="193"/>
    </row>
    <row r="716" ht="15.75" customHeight="1">
      <c r="G716" s="193"/>
    </row>
    <row r="717" ht="15.75" customHeight="1">
      <c r="G717" s="193"/>
    </row>
    <row r="718" ht="15.75" customHeight="1">
      <c r="G718" s="193"/>
    </row>
    <row r="719" ht="15.75" customHeight="1">
      <c r="G719" s="193"/>
    </row>
    <row r="720" ht="15.75" customHeight="1">
      <c r="G720" s="193"/>
    </row>
    <row r="721" ht="15.75" customHeight="1">
      <c r="G721" s="193"/>
    </row>
    <row r="722" ht="15.75" customHeight="1">
      <c r="G722" s="193"/>
    </row>
    <row r="723" ht="15.75" customHeight="1">
      <c r="G723" s="193"/>
    </row>
    <row r="724" ht="15.75" customHeight="1">
      <c r="G724" s="193"/>
    </row>
    <row r="725" ht="15.75" customHeight="1">
      <c r="G725" s="193"/>
    </row>
    <row r="726" ht="15.75" customHeight="1">
      <c r="G726" s="193"/>
    </row>
    <row r="727" ht="15.75" customHeight="1">
      <c r="G727" s="193"/>
    </row>
    <row r="728" ht="15.75" customHeight="1">
      <c r="G728" s="193"/>
    </row>
    <row r="729" ht="15.75" customHeight="1">
      <c r="G729" s="193"/>
    </row>
    <row r="730" ht="15.75" customHeight="1">
      <c r="G730" s="193"/>
    </row>
    <row r="731" ht="15.75" customHeight="1">
      <c r="G731" s="193"/>
    </row>
    <row r="732" ht="15.75" customHeight="1">
      <c r="G732" s="193"/>
    </row>
    <row r="733" ht="15.75" customHeight="1">
      <c r="G733" s="193"/>
    </row>
    <row r="734" ht="15.75" customHeight="1">
      <c r="G734" s="193"/>
    </row>
    <row r="735" ht="15.75" customHeight="1">
      <c r="G735" s="193"/>
    </row>
    <row r="736" ht="15.75" customHeight="1">
      <c r="G736" s="193"/>
    </row>
    <row r="737" ht="15.75" customHeight="1">
      <c r="G737" s="193"/>
    </row>
    <row r="738" ht="15.75" customHeight="1">
      <c r="G738" s="193"/>
    </row>
    <row r="739" ht="15.75" customHeight="1">
      <c r="G739" s="193"/>
    </row>
    <row r="740" ht="15.75" customHeight="1">
      <c r="G740" s="193"/>
    </row>
    <row r="741" ht="15.75" customHeight="1">
      <c r="G741" s="193"/>
    </row>
    <row r="742" ht="15.75" customHeight="1">
      <c r="G742" s="193"/>
    </row>
    <row r="743" ht="15.75" customHeight="1">
      <c r="G743" s="193"/>
    </row>
    <row r="744" ht="15.75" customHeight="1">
      <c r="G744" s="193"/>
    </row>
    <row r="745" ht="15.75" customHeight="1">
      <c r="G745" s="193"/>
    </row>
    <row r="746" ht="15.75" customHeight="1">
      <c r="G746" s="193"/>
    </row>
    <row r="747" ht="15.75" customHeight="1">
      <c r="G747" s="193"/>
    </row>
    <row r="748" ht="15.75" customHeight="1">
      <c r="G748" s="193"/>
    </row>
    <row r="749" ht="15.75" customHeight="1">
      <c r="G749" s="193"/>
    </row>
    <row r="750" ht="15.75" customHeight="1">
      <c r="G750" s="193"/>
    </row>
    <row r="751" ht="15.75" customHeight="1">
      <c r="G751" s="193"/>
    </row>
    <row r="752" ht="15.75" customHeight="1">
      <c r="G752" s="193"/>
    </row>
    <row r="753" ht="15.75" customHeight="1">
      <c r="G753" s="193"/>
    </row>
    <row r="754" ht="15.75" customHeight="1">
      <c r="G754" s="193"/>
    </row>
    <row r="755" ht="15.75" customHeight="1">
      <c r="G755" s="193"/>
    </row>
    <row r="756" ht="15.75" customHeight="1">
      <c r="G756" s="193"/>
    </row>
    <row r="757" ht="15.75" customHeight="1">
      <c r="G757" s="193"/>
    </row>
    <row r="758" ht="15.75" customHeight="1">
      <c r="G758" s="193"/>
    </row>
    <row r="759" ht="15.75" customHeight="1">
      <c r="G759" s="193"/>
    </row>
    <row r="760" ht="15.75" customHeight="1">
      <c r="G760" s="193"/>
    </row>
    <row r="761" ht="15.75" customHeight="1">
      <c r="G761" s="193"/>
    </row>
    <row r="762" ht="15.75" customHeight="1">
      <c r="G762" s="193"/>
    </row>
    <row r="763" ht="15.75" customHeight="1">
      <c r="G763" s="193"/>
    </row>
    <row r="764" ht="15.75" customHeight="1">
      <c r="G764" s="193"/>
    </row>
    <row r="765" ht="15.75" customHeight="1">
      <c r="G765" s="193"/>
    </row>
    <row r="766" ht="15.75" customHeight="1">
      <c r="G766" s="193"/>
    </row>
    <row r="767" ht="15.75" customHeight="1">
      <c r="G767" s="193"/>
    </row>
    <row r="768" ht="15.75" customHeight="1">
      <c r="G768" s="193"/>
    </row>
    <row r="769" ht="15.75" customHeight="1">
      <c r="G769" s="193"/>
    </row>
    <row r="770" ht="15.75" customHeight="1">
      <c r="G770" s="193"/>
    </row>
    <row r="771" ht="15.75" customHeight="1">
      <c r="G771" s="193"/>
    </row>
    <row r="772" ht="15.75" customHeight="1">
      <c r="G772" s="193"/>
    </row>
    <row r="773" ht="15.75" customHeight="1">
      <c r="G773" s="193"/>
    </row>
    <row r="774" ht="15.75" customHeight="1">
      <c r="G774" s="193"/>
    </row>
    <row r="775" ht="15.75" customHeight="1">
      <c r="G775" s="193"/>
    </row>
    <row r="776" ht="15.75" customHeight="1">
      <c r="G776" s="193"/>
    </row>
    <row r="777" ht="15.75" customHeight="1">
      <c r="G777" s="193"/>
    </row>
    <row r="778" ht="15.75" customHeight="1">
      <c r="G778" s="193"/>
    </row>
    <row r="779" ht="15.75" customHeight="1">
      <c r="G779" s="193"/>
    </row>
    <row r="780" ht="15.75" customHeight="1">
      <c r="G780" s="193"/>
    </row>
    <row r="781" ht="15.75" customHeight="1">
      <c r="G781" s="193"/>
    </row>
    <row r="782" ht="15.75" customHeight="1">
      <c r="G782" s="193"/>
    </row>
    <row r="783" ht="15.75" customHeight="1">
      <c r="G783" s="193"/>
    </row>
    <row r="784" ht="15.75" customHeight="1">
      <c r="G784" s="193"/>
    </row>
    <row r="785" ht="15.75" customHeight="1">
      <c r="G785" s="193"/>
    </row>
    <row r="786" ht="15.75" customHeight="1">
      <c r="G786" s="193"/>
    </row>
    <row r="787" ht="15.75" customHeight="1">
      <c r="G787" s="193"/>
    </row>
    <row r="788" ht="15.75" customHeight="1">
      <c r="G788" s="193"/>
    </row>
    <row r="789" ht="15.75" customHeight="1">
      <c r="G789" s="193"/>
    </row>
    <row r="790" ht="15.75" customHeight="1">
      <c r="G790" s="193"/>
    </row>
    <row r="791" ht="15.75" customHeight="1">
      <c r="G791" s="193"/>
    </row>
    <row r="792" ht="15.75" customHeight="1">
      <c r="G792" s="193"/>
    </row>
    <row r="793" ht="15.75" customHeight="1">
      <c r="G793" s="193"/>
    </row>
    <row r="794" ht="15.75" customHeight="1">
      <c r="G794" s="193"/>
    </row>
    <row r="795" ht="15.75" customHeight="1">
      <c r="G795" s="193"/>
    </row>
    <row r="796" ht="15.75" customHeight="1">
      <c r="G796" s="193"/>
    </row>
    <row r="797" ht="15.75" customHeight="1">
      <c r="G797" s="193"/>
    </row>
    <row r="798" ht="15.75" customHeight="1">
      <c r="G798" s="193"/>
    </row>
    <row r="799" ht="15.75" customHeight="1">
      <c r="G799" s="193"/>
    </row>
    <row r="800" ht="15.75" customHeight="1">
      <c r="G800" s="193"/>
    </row>
    <row r="801" ht="15.75" customHeight="1">
      <c r="G801" s="193"/>
    </row>
    <row r="802" ht="15.75" customHeight="1">
      <c r="G802" s="193"/>
    </row>
    <row r="803" ht="15.75" customHeight="1">
      <c r="G803" s="193"/>
    </row>
    <row r="804" ht="15.75" customHeight="1">
      <c r="G804" s="193"/>
    </row>
    <row r="805" ht="15.75" customHeight="1">
      <c r="G805" s="193"/>
    </row>
    <row r="806" ht="15.75" customHeight="1">
      <c r="G806" s="193"/>
    </row>
    <row r="807" ht="15.75" customHeight="1">
      <c r="G807" s="193"/>
    </row>
    <row r="808" ht="15.75" customHeight="1">
      <c r="G808" s="193"/>
    </row>
    <row r="809" ht="15.75" customHeight="1">
      <c r="G809" s="193"/>
    </row>
    <row r="810" ht="15.75" customHeight="1">
      <c r="G810" s="193"/>
    </row>
    <row r="811" ht="15.75" customHeight="1">
      <c r="G811" s="193"/>
    </row>
    <row r="812" ht="15.75" customHeight="1">
      <c r="G812" s="193"/>
    </row>
    <row r="813" ht="15.75" customHeight="1">
      <c r="G813" s="193"/>
    </row>
    <row r="814" ht="15.75" customHeight="1">
      <c r="G814" s="193"/>
    </row>
    <row r="815" ht="15.75" customHeight="1">
      <c r="G815" s="193"/>
    </row>
    <row r="816" ht="15.75" customHeight="1">
      <c r="G816" s="193"/>
    </row>
    <row r="817" ht="15.75" customHeight="1">
      <c r="G817" s="193"/>
    </row>
    <row r="818" ht="15.75" customHeight="1">
      <c r="G818" s="193"/>
    </row>
    <row r="819" ht="15.75" customHeight="1">
      <c r="G819" s="193"/>
    </row>
    <row r="820" ht="15.75" customHeight="1">
      <c r="G820" s="193"/>
    </row>
    <row r="821" ht="15.75" customHeight="1">
      <c r="G821" s="193"/>
    </row>
    <row r="822" ht="15.75" customHeight="1">
      <c r="G822" s="193"/>
    </row>
    <row r="823" ht="15.75" customHeight="1">
      <c r="G823" s="193"/>
    </row>
    <row r="824" ht="15.75" customHeight="1">
      <c r="G824" s="193"/>
    </row>
    <row r="825" ht="15.75" customHeight="1">
      <c r="G825" s="193"/>
    </row>
    <row r="826" ht="15.75" customHeight="1">
      <c r="G826" s="193"/>
    </row>
    <row r="827" ht="15.75" customHeight="1">
      <c r="G827" s="193"/>
    </row>
    <row r="828" ht="15.75" customHeight="1">
      <c r="G828" s="193"/>
    </row>
    <row r="829" ht="15.75" customHeight="1">
      <c r="G829" s="193"/>
    </row>
    <row r="830" ht="15.75" customHeight="1">
      <c r="G830" s="193"/>
    </row>
    <row r="831" ht="15.75" customHeight="1">
      <c r="G831" s="193"/>
    </row>
    <row r="832" ht="15.75" customHeight="1">
      <c r="G832" s="193"/>
    </row>
    <row r="833" ht="15.75" customHeight="1">
      <c r="G833" s="193"/>
    </row>
    <row r="834" ht="15.75" customHeight="1">
      <c r="G834" s="193"/>
    </row>
    <row r="835" ht="15.75" customHeight="1">
      <c r="G835" s="193"/>
    </row>
    <row r="836" ht="15.75" customHeight="1">
      <c r="G836" s="193"/>
    </row>
    <row r="837" ht="15.75" customHeight="1">
      <c r="G837" s="193"/>
    </row>
    <row r="838" ht="15.75" customHeight="1">
      <c r="G838" s="193"/>
    </row>
    <row r="839" ht="15.75" customHeight="1">
      <c r="G839" s="193"/>
    </row>
    <row r="840" ht="15.75" customHeight="1">
      <c r="G840" s="193"/>
    </row>
    <row r="841" ht="15.75" customHeight="1">
      <c r="G841" s="193"/>
    </row>
    <row r="842" ht="15.75" customHeight="1">
      <c r="G842" s="193"/>
    </row>
    <row r="843" ht="15.75" customHeight="1">
      <c r="G843" s="193"/>
    </row>
    <row r="844" ht="15.75" customHeight="1">
      <c r="G844" s="193"/>
    </row>
    <row r="845" ht="15.75" customHeight="1">
      <c r="G845" s="193"/>
    </row>
    <row r="846" ht="15.75" customHeight="1">
      <c r="G846" s="193"/>
    </row>
    <row r="847" ht="15.75" customHeight="1">
      <c r="G847" s="193"/>
    </row>
    <row r="848" ht="15.75" customHeight="1">
      <c r="G848" s="193"/>
    </row>
    <row r="849" ht="15.75" customHeight="1">
      <c r="G849" s="193"/>
    </row>
    <row r="850" ht="15.75" customHeight="1">
      <c r="G850" s="193"/>
    </row>
    <row r="851" ht="15.75" customHeight="1">
      <c r="G851" s="193"/>
    </row>
    <row r="852" ht="15.75" customHeight="1">
      <c r="G852" s="193"/>
    </row>
    <row r="853" ht="15.75" customHeight="1">
      <c r="G853" s="193"/>
    </row>
    <row r="854" ht="15.75" customHeight="1">
      <c r="G854" s="193"/>
    </row>
    <row r="855" ht="15.75" customHeight="1">
      <c r="G855" s="193"/>
    </row>
    <row r="856" ht="15.75" customHeight="1">
      <c r="G856" s="193"/>
    </row>
    <row r="857" ht="15.75" customHeight="1">
      <c r="G857" s="193"/>
    </row>
    <row r="858" ht="15.75" customHeight="1">
      <c r="G858" s="193"/>
    </row>
    <row r="859" ht="15.75" customHeight="1">
      <c r="G859" s="193"/>
    </row>
    <row r="860" ht="15.75" customHeight="1">
      <c r="G860" s="193"/>
    </row>
    <row r="861" ht="15.75" customHeight="1">
      <c r="G861" s="193"/>
    </row>
    <row r="862" ht="15.75" customHeight="1">
      <c r="G862" s="193"/>
    </row>
    <row r="863" ht="15.75" customHeight="1">
      <c r="G863" s="193"/>
    </row>
    <row r="864" ht="15.75" customHeight="1">
      <c r="G864" s="193"/>
    </row>
    <row r="865" ht="15.75" customHeight="1">
      <c r="G865" s="193"/>
    </row>
    <row r="866" ht="15.75" customHeight="1">
      <c r="G866" s="193"/>
    </row>
    <row r="867" ht="15.75" customHeight="1">
      <c r="G867" s="193"/>
    </row>
    <row r="868" ht="15.75" customHeight="1">
      <c r="G868" s="193"/>
    </row>
    <row r="869" ht="15.75" customHeight="1">
      <c r="G869" s="193"/>
    </row>
    <row r="870" ht="15.75" customHeight="1">
      <c r="G870" s="193"/>
    </row>
    <row r="871" ht="15.75" customHeight="1">
      <c r="G871" s="193"/>
    </row>
    <row r="872" ht="15.75" customHeight="1">
      <c r="G872" s="193"/>
    </row>
    <row r="873" ht="15.75" customHeight="1">
      <c r="G873" s="193"/>
    </row>
    <row r="874" ht="15.75" customHeight="1">
      <c r="G874" s="193"/>
    </row>
    <row r="875" ht="15.75" customHeight="1">
      <c r="G875" s="193"/>
    </row>
    <row r="876" ht="15.75" customHeight="1">
      <c r="G876" s="193"/>
    </row>
    <row r="877" ht="15.75" customHeight="1">
      <c r="G877" s="193"/>
    </row>
    <row r="878" ht="15.75" customHeight="1">
      <c r="G878" s="193"/>
    </row>
    <row r="879" ht="15.75" customHeight="1">
      <c r="G879" s="193"/>
    </row>
    <row r="880" ht="15.75" customHeight="1">
      <c r="G880" s="193"/>
    </row>
    <row r="881" ht="15.75" customHeight="1">
      <c r="G881" s="193"/>
    </row>
    <row r="882" ht="15.75" customHeight="1">
      <c r="G882" s="193"/>
    </row>
    <row r="883" ht="15.75" customHeight="1">
      <c r="G883" s="193"/>
    </row>
    <row r="884" ht="15.75" customHeight="1">
      <c r="G884" s="193"/>
    </row>
    <row r="885" ht="15.75" customHeight="1">
      <c r="G885" s="193"/>
    </row>
    <row r="886" ht="15.75" customHeight="1">
      <c r="G886" s="193"/>
    </row>
    <row r="887" ht="15.75" customHeight="1">
      <c r="G887" s="193"/>
    </row>
    <row r="888" ht="15.75" customHeight="1">
      <c r="G888" s="193"/>
    </row>
    <row r="889" ht="15.75" customHeight="1">
      <c r="G889" s="193"/>
    </row>
    <row r="890" ht="15.75" customHeight="1">
      <c r="G890" s="193"/>
    </row>
    <row r="891" ht="15.75" customHeight="1">
      <c r="G891" s="193"/>
    </row>
    <row r="892" ht="15.75" customHeight="1">
      <c r="G892" s="193"/>
    </row>
    <row r="893" ht="15.75" customHeight="1">
      <c r="G893" s="193"/>
    </row>
    <row r="894" ht="15.75" customHeight="1">
      <c r="G894" s="193"/>
    </row>
    <row r="895" ht="15.75" customHeight="1">
      <c r="G895" s="193"/>
    </row>
    <row r="896" ht="15.75" customHeight="1">
      <c r="G896" s="193"/>
    </row>
    <row r="897" ht="15.75" customHeight="1">
      <c r="G897" s="193"/>
    </row>
    <row r="898" ht="15.75" customHeight="1">
      <c r="G898" s="193"/>
    </row>
    <row r="899" ht="15.75" customHeight="1">
      <c r="G899" s="193"/>
    </row>
    <row r="900" ht="15.75" customHeight="1">
      <c r="G900" s="193"/>
    </row>
    <row r="901" ht="15.75" customHeight="1">
      <c r="G901" s="193"/>
    </row>
    <row r="902" ht="15.75" customHeight="1">
      <c r="G902" s="193"/>
    </row>
    <row r="903" ht="15.75" customHeight="1">
      <c r="G903" s="193"/>
    </row>
    <row r="904" ht="15.75" customHeight="1">
      <c r="G904" s="193"/>
    </row>
    <row r="905" ht="15.75" customHeight="1">
      <c r="G905" s="193"/>
    </row>
    <row r="906" ht="15.75" customHeight="1">
      <c r="G906" s="193"/>
    </row>
    <row r="907" ht="15.75" customHeight="1">
      <c r="G907" s="193"/>
    </row>
    <row r="908" ht="15.75" customHeight="1">
      <c r="G908" s="193"/>
    </row>
    <row r="909" ht="15.75" customHeight="1">
      <c r="G909" s="193"/>
    </row>
    <row r="910" ht="15.75" customHeight="1">
      <c r="G910" s="193"/>
    </row>
    <row r="911" ht="15.75" customHeight="1">
      <c r="G911" s="193"/>
    </row>
    <row r="912" ht="15.75" customHeight="1">
      <c r="G912" s="193"/>
    </row>
    <row r="913" ht="15.75" customHeight="1">
      <c r="G913" s="193"/>
    </row>
    <row r="914" ht="15.75" customHeight="1">
      <c r="G914" s="193"/>
    </row>
    <row r="915" ht="15.75" customHeight="1">
      <c r="G915" s="193"/>
    </row>
    <row r="916" ht="15.75" customHeight="1">
      <c r="G916" s="193"/>
    </row>
    <row r="917" ht="15.75" customHeight="1">
      <c r="G917" s="193"/>
    </row>
    <row r="918" ht="15.75" customHeight="1">
      <c r="G918" s="193"/>
    </row>
    <row r="919" ht="15.75" customHeight="1">
      <c r="G919" s="193"/>
    </row>
    <row r="920" ht="15.75" customHeight="1">
      <c r="G920" s="193"/>
    </row>
    <row r="921" ht="15.75" customHeight="1">
      <c r="G921" s="193"/>
    </row>
    <row r="922" ht="15.75" customHeight="1">
      <c r="G922" s="193"/>
    </row>
    <row r="923" ht="15.75" customHeight="1">
      <c r="G923" s="193"/>
    </row>
    <row r="924" ht="15.75" customHeight="1">
      <c r="G924" s="193"/>
    </row>
    <row r="925" ht="15.75" customHeight="1">
      <c r="G925" s="193"/>
    </row>
    <row r="926" ht="15.75" customHeight="1">
      <c r="G926" s="193"/>
    </row>
    <row r="927" ht="15.75" customHeight="1">
      <c r="G927" s="193"/>
    </row>
    <row r="928" ht="15.75" customHeight="1">
      <c r="G928" s="193"/>
    </row>
    <row r="929" ht="15.75" customHeight="1">
      <c r="G929" s="193"/>
    </row>
    <row r="930" ht="15.75" customHeight="1">
      <c r="G930" s="193"/>
    </row>
    <row r="931" ht="15.75" customHeight="1">
      <c r="G931" s="193"/>
    </row>
    <row r="932" ht="15.75" customHeight="1">
      <c r="G932" s="193"/>
    </row>
    <row r="933" ht="15.75" customHeight="1">
      <c r="G933" s="193"/>
    </row>
    <row r="934" ht="15.75" customHeight="1">
      <c r="G934" s="193"/>
    </row>
    <row r="935" ht="15.75" customHeight="1">
      <c r="G935" s="193"/>
    </row>
    <row r="936" ht="15.75" customHeight="1">
      <c r="G936" s="193"/>
    </row>
    <row r="937" ht="15.75" customHeight="1">
      <c r="G937" s="193"/>
    </row>
    <row r="938" ht="15.75" customHeight="1">
      <c r="G938" s="193"/>
    </row>
    <row r="939" ht="15.75" customHeight="1">
      <c r="G939" s="193"/>
    </row>
    <row r="940" ht="15.75" customHeight="1">
      <c r="G940" s="193"/>
    </row>
    <row r="941" ht="15.75" customHeight="1">
      <c r="G941" s="193"/>
    </row>
    <row r="942" ht="15.75" customHeight="1">
      <c r="G942" s="193"/>
    </row>
    <row r="943" ht="15.75" customHeight="1">
      <c r="G943" s="193"/>
    </row>
    <row r="944" ht="15.75" customHeight="1">
      <c r="G944" s="193"/>
    </row>
    <row r="945" ht="15.75" customHeight="1">
      <c r="G945" s="193"/>
    </row>
    <row r="946" ht="15.75" customHeight="1">
      <c r="G946" s="193"/>
    </row>
    <row r="947" ht="15.75" customHeight="1">
      <c r="G947" s="193"/>
    </row>
    <row r="948" ht="15.75" customHeight="1">
      <c r="G948" s="193"/>
    </row>
    <row r="949" ht="15.75" customHeight="1">
      <c r="G949" s="193"/>
    </row>
    <row r="950" ht="15.75" customHeight="1">
      <c r="G950" s="193"/>
    </row>
    <row r="951" ht="15.75" customHeight="1">
      <c r="G951" s="193"/>
    </row>
    <row r="952" ht="15.75" customHeight="1">
      <c r="G952" s="193"/>
    </row>
    <row r="953" ht="15.75" customHeight="1">
      <c r="G953" s="193"/>
    </row>
    <row r="954" ht="15.75" customHeight="1">
      <c r="G954" s="193"/>
    </row>
    <row r="955" ht="15.75" customHeight="1">
      <c r="G955" s="193"/>
    </row>
    <row r="956" ht="15.75" customHeight="1">
      <c r="G956" s="193"/>
    </row>
    <row r="957" ht="15.75" customHeight="1">
      <c r="G957" s="193"/>
    </row>
    <row r="958" ht="15.75" customHeight="1">
      <c r="G958" s="193"/>
    </row>
    <row r="959" ht="15.75" customHeight="1">
      <c r="G959" s="193"/>
    </row>
    <row r="960" ht="15.75" customHeight="1">
      <c r="G960" s="193"/>
    </row>
    <row r="961" ht="15.75" customHeight="1">
      <c r="G961" s="193"/>
    </row>
    <row r="962" ht="15.75" customHeight="1">
      <c r="G962" s="193"/>
    </row>
    <row r="963" ht="15.75" customHeight="1">
      <c r="G963" s="193"/>
    </row>
    <row r="964" ht="15.75" customHeight="1">
      <c r="G964" s="193"/>
    </row>
    <row r="965" ht="15.75" customHeight="1">
      <c r="G965" s="193"/>
    </row>
    <row r="966" ht="15.75" customHeight="1">
      <c r="G966" s="193"/>
    </row>
    <row r="967" ht="15.75" customHeight="1">
      <c r="G967" s="193"/>
    </row>
    <row r="968" ht="15.75" customHeight="1">
      <c r="G968" s="193"/>
    </row>
    <row r="969" ht="15.75" customHeight="1">
      <c r="G969" s="193"/>
    </row>
    <row r="970" ht="15.75" customHeight="1">
      <c r="G970" s="193"/>
    </row>
    <row r="971" ht="15.75" customHeight="1">
      <c r="G971" s="193"/>
    </row>
    <row r="972" ht="15.75" customHeight="1">
      <c r="G972" s="193"/>
    </row>
    <row r="973" ht="15.75" customHeight="1">
      <c r="G973" s="193"/>
    </row>
    <row r="974" ht="15.75" customHeight="1">
      <c r="G974" s="193"/>
    </row>
    <row r="975" ht="15.75" customHeight="1">
      <c r="G975" s="193"/>
    </row>
    <row r="976" ht="15.75" customHeight="1">
      <c r="G976" s="193"/>
    </row>
    <row r="977" ht="15.75" customHeight="1">
      <c r="G977" s="193"/>
    </row>
    <row r="978" ht="15.75" customHeight="1">
      <c r="G978" s="193"/>
    </row>
    <row r="979" ht="15.75" customHeight="1">
      <c r="G979" s="193"/>
    </row>
    <row r="980" ht="15.75" customHeight="1">
      <c r="G980" s="193"/>
    </row>
    <row r="981" ht="15.75" customHeight="1">
      <c r="G981" s="193"/>
    </row>
    <row r="982" ht="15.75" customHeight="1">
      <c r="G982" s="193"/>
    </row>
    <row r="983" ht="15.75" customHeight="1">
      <c r="G983" s="193"/>
    </row>
    <row r="984" ht="15.75" customHeight="1">
      <c r="G984" s="193"/>
    </row>
    <row r="985" ht="15.75" customHeight="1">
      <c r="G985" s="193"/>
    </row>
    <row r="986" ht="15.75" customHeight="1">
      <c r="G986" s="193"/>
    </row>
    <row r="987" ht="15.75" customHeight="1">
      <c r="G987" s="193"/>
    </row>
    <row r="988" ht="15.75" customHeight="1">
      <c r="G988" s="193"/>
    </row>
    <row r="989" ht="15.75" customHeight="1">
      <c r="G989" s="193"/>
    </row>
    <row r="990" ht="15.75" customHeight="1">
      <c r="G990" s="193"/>
    </row>
    <row r="991" ht="15.75" customHeight="1">
      <c r="G991" s="193"/>
    </row>
    <row r="992" ht="15.75" customHeight="1">
      <c r="G992" s="193"/>
    </row>
    <row r="993" ht="15.75" customHeight="1">
      <c r="G993" s="193"/>
    </row>
    <row r="994" ht="15.75" customHeight="1">
      <c r="G994" s="193"/>
    </row>
    <row r="995" ht="15.75" customHeight="1">
      <c r="G995" s="193"/>
    </row>
    <row r="996" ht="15.75" customHeight="1">
      <c r="G996" s="193"/>
    </row>
    <row r="997" ht="15.75" customHeight="1">
      <c r="G997" s="193"/>
    </row>
    <row r="998" ht="15.75" customHeight="1">
      <c r="G998" s="193"/>
    </row>
    <row r="999" ht="15.75" customHeight="1">
      <c r="G999" s="193"/>
    </row>
    <row r="1000" ht="15.75" customHeight="1">
      <c r="G1000" s="193"/>
    </row>
  </sheetData>
  <mergeCells count="1079">
    <mergeCell ref="J15:K16"/>
    <mergeCell ref="J17:K17"/>
    <mergeCell ref="D15:G16"/>
    <mergeCell ref="H15:H16"/>
    <mergeCell ref="L15:L16"/>
    <mergeCell ref="M15:M16"/>
    <mergeCell ref="N15:N16"/>
    <mergeCell ref="O15:O16"/>
    <mergeCell ref="D17:G17"/>
    <mergeCell ref="R18:S18"/>
    <mergeCell ref="R19:S19"/>
    <mergeCell ref="D18:G18"/>
    <mergeCell ref="J18:K18"/>
    <mergeCell ref="T18:U18"/>
    <mergeCell ref="X18:Y18"/>
    <mergeCell ref="Z18:AA18"/>
    <mergeCell ref="J19:K19"/>
    <mergeCell ref="T19:U19"/>
    <mergeCell ref="U6:V6"/>
    <mergeCell ref="W6:X6"/>
    <mergeCell ref="U7:V7"/>
    <mergeCell ref="W7:X7"/>
    <mergeCell ref="D2:E2"/>
    <mergeCell ref="D3:E4"/>
    <mergeCell ref="G3:L3"/>
    <mergeCell ref="N3:Q4"/>
    <mergeCell ref="S4:X4"/>
    <mergeCell ref="N5:Q5"/>
    <mergeCell ref="N6:O6"/>
    <mergeCell ref="J13:P14"/>
    <mergeCell ref="R13:V14"/>
    <mergeCell ref="X13:AA13"/>
    <mergeCell ref="X14:Y14"/>
    <mergeCell ref="Z14:AA14"/>
    <mergeCell ref="P6:Q6"/>
    <mergeCell ref="S6:T6"/>
    <mergeCell ref="N7:O7"/>
    <mergeCell ref="P7:Q7"/>
    <mergeCell ref="S7:T7"/>
    <mergeCell ref="O8:P8"/>
    <mergeCell ref="D13:H14"/>
    <mergeCell ref="P15:P16"/>
    <mergeCell ref="R15:S16"/>
    <mergeCell ref="T15:U16"/>
    <mergeCell ref="V15:V16"/>
    <mergeCell ref="X15:Y15"/>
    <mergeCell ref="Z15:AA15"/>
    <mergeCell ref="X16:Y16"/>
    <mergeCell ref="Z16:AA16"/>
    <mergeCell ref="R17:S17"/>
    <mergeCell ref="T17:U17"/>
    <mergeCell ref="X17:Y17"/>
    <mergeCell ref="Z17:AA17"/>
    <mergeCell ref="R21:S21"/>
    <mergeCell ref="T21:U21"/>
    <mergeCell ref="J21:K21"/>
    <mergeCell ref="J22:K22"/>
    <mergeCell ref="J24:K24"/>
    <mergeCell ref="J25:K25"/>
    <mergeCell ref="J30:K30"/>
    <mergeCell ref="D19:G19"/>
    <mergeCell ref="D20:G20"/>
    <mergeCell ref="J20:K20"/>
    <mergeCell ref="R20:S20"/>
    <mergeCell ref="T20:U20"/>
    <mergeCell ref="D21:G21"/>
    <mergeCell ref="D22:G22"/>
    <mergeCell ref="R25:S25"/>
    <mergeCell ref="R26:S26"/>
    <mergeCell ref="X26:AA26"/>
    <mergeCell ref="R22:S22"/>
    <mergeCell ref="T22:U22"/>
    <mergeCell ref="R23:S23"/>
    <mergeCell ref="T23:U23"/>
    <mergeCell ref="R24:S24"/>
    <mergeCell ref="T24:U24"/>
    <mergeCell ref="T25:U25"/>
    <mergeCell ref="T26:U26"/>
    <mergeCell ref="R27:S27"/>
    <mergeCell ref="T27:U27"/>
    <mergeCell ref="X27:Y27"/>
    <mergeCell ref="R28:S28"/>
    <mergeCell ref="T28:U28"/>
    <mergeCell ref="X28:Y28"/>
    <mergeCell ref="D28:F29"/>
    <mergeCell ref="D30:F30"/>
    <mergeCell ref="R32:S32"/>
    <mergeCell ref="T32:U32"/>
    <mergeCell ref="X32:Y32"/>
    <mergeCell ref="K67:L67"/>
    <mergeCell ref="M67:N67"/>
    <mergeCell ref="O67:P67"/>
    <mergeCell ref="D67:I67"/>
    <mergeCell ref="D68:I68"/>
    <mergeCell ref="K68:L68"/>
    <mergeCell ref="M68:N68"/>
    <mergeCell ref="O68:P68"/>
    <mergeCell ref="D69:I69"/>
    <mergeCell ref="D70:I70"/>
    <mergeCell ref="X75:AA75"/>
    <mergeCell ref="X76:AA76"/>
    <mergeCell ref="X77:AA77"/>
    <mergeCell ref="X78:AA78"/>
    <mergeCell ref="X79:AA79"/>
    <mergeCell ref="X80:AA80"/>
    <mergeCell ref="X81:AA81"/>
    <mergeCell ref="X89:AA89"/>
    <mergeCell ref="X90:AA90"/>
    <mergeCell ref="X91:AA91"/>
    <mergeCell ref="X92:AA92"/>
    <mergeCell ref="X93:AA93"/>
    <mergeCell ref="X94:AA94"/>
    <mergeCell ref="X95:AA95"/>
    <mergeCell ref="X82:AA82"/>
    <mergeCell ref="X83:AA83"/>
    <mergeCell ref="X84:AA84"/>
    <mergeCell ref="X85:AA85"/>
    <mergeCell ref="X86:AA86"/>
    <mergeCell ref="X87:AA87"/>
    <mergeCell ref="X88:AA88"/>
    <mergeCell ref="Q112:V112"/>
    <mergeCell ref="Q113:V113"/>
    <mergeCell ref="Q114:V114"/>
    <mergeCell ref="Q115:V115"/>
    <mergeCell ref="Q116:V116"/>
    <mergeCell ref="Q117:V117"/>
    <mergeCell ref="Q118:V118"/>
    <mergeCell ref="Q119:V119"/>
    <mergeCell ref="Q120:V120"/>
    <mergeCell ref="Q121:V121"/>
    <mergeCell ref="Q122:V122"/>
    <mergeCell ref="Q123:V123"/>
    <mergeCell ref="Q124:V124"/>
    <mergeCell ref="Q125:V125"/>
    <mergeCell ref="Q126:V126"/>
    <mergeCell ref="Q127:V127"/>
    <mergeCell ref="Q128:V128"/>
    <mergeCell ref="Q129:V129"/>
    <mergeCell ref="Q130:V130"/>
    <mergeCell ref="Q131:V131"/>
    <mergeCell ref="Q132:V132"/>
    <mergeCell ref="Q133:V133"/>
    <mergeCell ref="Q134:V134"/>
    <mergeCell ref="Q135:V135"/>
    <mergeCell ref="Q136:V136"/>
    <mergeCell ref="Q137:V137"/>
    <mergeCell ref="Q138:V138"/>
    <mergeCell ref="Q139:V139"/>
    <mergeCell ref="Q140:V140"/>
    <mergeCell ref="Q141:V141"/>
    <mergeCell ref="Q142:V142"/>
    <mergeCell ref="Q143:V143"/>
    <mergeCell ref="Q144:V144"/>
    <mergeCell ref="Q145:V145"/>
    <mergeCell ref="Q146:V146"/>
    <mergeCell ref="Q154:V154"/>
    <mergeCell ref="Q155:V155"/>
    <mergeCell ref="Q156:V156"/>
    <mergeCell ref="Q147:V147"/>
    <mergeCell ref="Q148:V148"/>
    <mergeCell ref="Q149:V149"/>
    <mergeCell ref="Q150:V150"/>
    <mergeCell ref="Q151:V151"/>
    <mergeCell ref="Q152:V152"/>
    <mergeCell ref="Q153:V153"/>
    <mergeCell ref="T45:U45"/>
    <mergeCell ref="Q47:V47"/>
    <mergeCell ref="Q53:R53"/>
    <mergeCell ref="Q54:R54"/>
    <mergeCell ref="Q67:V67"/>
    <mergeCell ref="Q68:V68"/>
    <mergeCell ref="Q69:V69"/>
    <mergeCell ref="Q70:V70"/>
    <mergeCell ref="Q71:V71"/>
    <mergeCell ref="Q72:V72"/>
    <mergeCell ref="Q73:V73"/>
    <mergeCell ref="Q74:V74"/>
    <mergeCell ref="Q75:V75"/>
    <mergeCell ref="Q76:V76"/>
    <mergeCell ref="Q77:V77"/>
    <mergeCell ref="Q78:V78"/>
    <mergeCell ref="Q79:V79"/>
    <mergeCell ref="Q80:V80"/>
    <mergeCell ref="Q81:V81"/>
    <mergeCell ref="Q82:V82"/>
    <mergeCell ref="Q83:V83"/>
    <mergeCell ref="Q84:V84"/>
    <mergeCell ref="Q85:V85"/>
    <mergeCell ref="Q86:V86"/>
    <mergeCell ref="Q87:V87"/>
    <mergeCell ref="Q88:V88"/>
    <mergeCell ref="Q89:V89"/>
    <mergeCell ref="Q90:V90"/>
    <mergeCell ref="Q91:V91"/>
    <mergeCell ref="Q92:V92"/>
    <mergeCell ref="Q93:V93"/>
    <mergeCell ref="Q94:V94"/>
    <mergeCell ref="Q95:V95"/>
    <mergeCell ref="Q96:V96"/>
    <mergeCell ref="Q97:V97"/>
    <mergeCell ref="Q98:V98"/>
    <mergeCell ref="Q99:V99"/>
    <mergeCell ref="Q100:V100"/>
    <mergeCell ref="Q101:V101"/>
    <mergeCell ref="Q102:V102"/>
    <mergeCell ref="Q103:V103"/>
    <mergeCell ref="Q104:V104"/>
    <mergeCell ref="Q105:V105"/>
    <mergeCell ref="Q106:V106"/>
    <mergeCell ref="Q107:V107"/>
    <mergeCell ref="Q108:V108"/>
    <mergeCell ref="Q109:V109"/>
    <mergeCell ref="Q110:V110"/>
    <mergeCell ref="Q111:V111"/>
    <mergeCell ref="D124:I124"/>
    <mergeCell ref="K124:L124"/>
    <mergeCell ref="M124:N124"/>
    <mergeCell ref="O124:P124"/>
    <mergeCell ref="K125:L125"/>
    <mergeCell ref="M125:N125"/>
    <mergeCell ref="O125:P125"/>
    <mergeCell ref="D125:I125"/>
    <mergeCell ref="D126:I126"/>
    <mergeCell ref="K126:L126"/>
    <mergeCell ref="M126:N126"/>
    <mergeCell ref="O126:P126"/>
    <mergeCell ref="D127:I127"/>
    <mergeCell ref="D128:I128"/>
    <mergeCell ref="D119:I119"/>
    <mergeCell ref="K119:L119"/>
    <mergeCell ref="M119:N119"/>
    <mergeCell ref="O119:P119"/>
    <mergeCell ref="K120:L120"/>
    <mergeCell ref="M120:N120"/>
    <mergeCell ref="O120:P120"/>
    <mergeCell ref="K122:L122"/>
    <mergeCell ref="K123:L123"/>
    <mergeCell ref="M123:N123"/>
    <mergeCell ref="O123:P123"/>
    <mergeCell ref="D120:I120"/>
    <mergeCell ref="D121:I121"/>
    <mergeCell ref="K121:L121"/>
    <mergeCell ref="M121:N121"/>
    <mergeCell ref="O121:P121"/>
    <mergeCell ref="D122:I122"/>
    <mergeCell ref="D123:I123"/>
    <mergeCell ref="M127:N127"/>
    <mergeCell ref="O127:P127"/>
    <mergeCell ref="K127:L127"/>
    <mergeCell ref="K128:L128"/>
    <mergeCell ref="M132:N132"/>
    <mergeCell ref="O132:P132"/>
    <mergeCell ref="D134:I134"/>
    <mergeCell ref="K134:L134"/>
    <mergeCell ref="M134:N134"/>
    <mergeCell ref="O134:P134"/>
    <mergeCell ref="K135:L135"/>
    <mergeCell ref="M135:N135"/>
    <mergeCell ref="O135:P135"/>
    <mergeCell ref="D135:I135"/>
    <mergeCell ref="D136:I136"/>
    <mergeCell ref="K136:L136"/>
    <mergeCell ref="M136:N136"/>
    <mergeCell ref="O136:P136"/>
    <mergeCell ref="D137:I137"/>
    <mergeCell ref="D138:I138"/>
    <mergeCell ref="D139:I139"/>
    <mergeCell ref="K139:L139"/>
    <mergeCell ref="M139:N139"/>
    <mergeCell ref="O139:P139"/>
    <mergeCell ref="K140:L140"/>
    <mergeCell ref="M140:N140"/>
    <mergeCell ref="O140:P140"/>
    <mergeCell ref="D140:I140"/>
    <mergeCell ref="D141:I141"/>
    <mergeCell ref="K141:L141"/>
    <mergeCell ref="M141:N141"/>
    <mergeCell ref="O141:P141"/>
    <mergeCell ref="D142:I142"/>
    <mergeCell ref="K142:L142"/>
    <mergeCell ref="K144:L144"/>
    <mergeCell ref="M144:N144"/>
    <mergeCell ref="M142:N142"/>
    <mergeCell ref="O142:P142"/>
    <mergeCell ref="D143:I143"/>
    <mergeCell ref="K143:L143"/>
    <mergeCell ref="M143:N143"/>
    <mergeCell ref="O143:P143"/>
    <mergeCell ref="O144:P144"/>
    <mergeCell ref="K132:L132"/>
    <mergeCell ref="K133:L133"/>
    <mergeCell ref="M133:N133"/>
    <mergeCell ref="O133:P133"/>
    <mergeCell ref="D130:I130"/>
    <mergeCell ref="D131:I131"/>
    <mergeCell ref="K131:L131"/>
    <mergeCell ref="M131:N131"/>
    <mergeCell ref="O131:P131"/>
    <mergeCell ref="D132:I132"/>
    <mergeCell ref="D133:I133"/>
    <mergeCell ref="M137:N137"/>
    <mergeCell ref="O137:P137"/>
    <mergeCell ref="K137:L137"/>
    <mergeCell ref="K138:L138"/>
    <mergeCell ref="M138:N138"/>
    <mergeCell ref="O138:P138"/>
    <mergeCell ref="M146:N146"/>
    <mergeCell ref="O146:P146"/>
    <mergeCell ref="D153:I153"/>
    <mergeCell ref="K153:L153"/>
    <mergeCell ref="M153:N153"/>
    <mergeCell ref="O153:P153"/>
    <mergeCell ref="K154:L154"/>
    <mergeCell ref="M154:N154"/>
    <mergeCell ref="O154:P154"/>
    <mergeCell ref="D154:I154"/>
    <mergeCell ref="D155:I155"/>
    <mergeCell ref="K155:L155"/>
    <mergeCell ref="M155:N155"/>
    <mergeCell ref="O155:P155"/>
    <mergeCell ref="D156:I156"/>
    <mergeCell ref="K156:L156"/>
    <mergeCell ref="K162:L162"/>
    <mergeCell ref="K163:L163"/>
    <mergeCell ref="M163:N163"/>
    <mergeCell ref="O163:P163"/>
    <mergeCell ref="D160:I160"/>
    <mergeCell ref="D161:I161"/>
    <mergeCell ref="K161:L161"/>
    <mergeCell ref="M161:N161"/>
    <mergeCell ref="O161:P161"/>
    <mergeCell ref="D162:I162"/>
    <mergeCell ref="D163:I163"/>
    <mergeCell ref="M167:N167"/>
    <mergeCell ref="O167:P167"/>
    <mergeCell ref="K167:L167"/>
    <mergeCell ref="K168:L168"/>
    <mergeCell ref="M168:N168"/>
    <mergeCell ref="O168:P168"/>
    <mergeCell ref="M176:N176"/>
    <mergeCell ref="O176:P176"/>
    <mergeCell ref="Q199:V199"/>
    <mergeCell ref="Q200:V200"/>
    <mergeCell ref="Q201:V201"/>
    <mergeCell ref="Q202:V202"/>
    <mergeCell ref="Q203:V203"/>
    <mergeCell ref="Q204:V204"/>
    <mergeCell ref="Q205:V205"/>
    <mergeCell ref="Q206:V206"/>
    <mergeCell ref="Q207:V207"/>
    <mergeCell ref="Q208:V208"/>
    <mergeCell ref="Q209:V209"/>
    <mergeCell ref="Q210:V210"/>
    <mergeCell ref="Q211:V211"/>
    <mergeCell ref="Q212:V212"/>
    <mergeCell ref="Q213:V213"/>
    <mergeCell ref="Q214:V214"/>
    <mergeCell ref="Q215:V215"/>
    <mergeCell ref="Q216:V216"/>
    <mergeCell ref="Q217:V217"/>
    <mergeCell ref="Q218:V218"/>
    <mergeCell ref="Q219:V219"/>
    <mergeCell ref="Q227:V227"/>
    <mergeCell ref="Q228:V228"/>
    <mergeCell ref="Q229:V229"/>
    <mergeCell ref="Q230:V230"/>
    <mergeCell ref="Q231:V231"/>
    <mergeCell ref="Q220:V220"/>
    <mergeCell ref="Q221:V221"/>
    <mergeCell ref="Q222:V222"/>
    <mergeCell ref="Q223:V223"/>
    <mergeCell ref="Q224:V224"/>
    <mergeCell ref="Q225:V225"/>
    <mergeCell ref="Q226:V226"/>
    <mergeCell ref="M156:N156"/>
    <mergeCell ref="O156:P156"/>
    <mergeCell ref="D157:I157"/>
    <mergeCell ref="M157:N157"/>
    <mergeCell ref="O157:P157"/>
    <mergeCell ref="Q157:V157"/>
    <mergeCell ref="D158:I158"/>
    <mergeCell ref="Q158:V158"/>
    <mergeCell ref="M158:N158"/>
    <mergeCell ref="O158:P158"/>
    <mergeCell ref="Q159:V159"/>
    <mergeCell ref="Q160:V160"/>
    <mergeCell ref="Q161:V161"/>
    <mergeCell ref="Q162:V162"/>
    <mergeCell ref="Q163:V163"/>
    <mergeCell ref="Q164:V164"/>
    <mergeCell ref="Q165:V165"/>
    <mergeCell ref="Q166:V166"/>
    <mergeCell ref="Q167:V167"/>
    <mergeCell ref="Q168:V168"/>
    <mergeCell ref="Q169:V169"/>
    <mergeCell ref="Q170:V170"/>
    <mergeCell ref="Q171:V171"/>
    <mergeCell ref="Q172:V172"/>
    <mergeCell ref="Q173:V173"/>
    <mergeCell ref="Q174:V174"/>
    <mergeCell ref="Q175:V175"/>
    <mergeCell ref="Q176:V176"/>
    <mergeCell ref="Q177:V177"/>
    <mergeCell ref="Q178:V178"/>
    <mergeCell ref="Q179:V179"/>
    <mergeCell ref="Q180:V180"/>
    <mergeCell ref="Q181:V181"/>
    <mergeCell ref="Q182:V182"/>
    <mergeCell ref="Q183:V183"/>
    <mergeCell ref="Q184:V184"/>
    <mergeCell ref="Q185:V185"/>
    <mergeCell ref="Q186:V186"/>
    <mergeCell ref="Q187:V187"/>
    <mergeCell ref="Q188:V188"/>
    <mergeCell ref="Q189:V189"/>
    <mergeCell ref="Q190:V190"/>
    <mergeCell ref="Q191:V191"/>
    <mergeCell ref="Q192:V192"/>
    <mergeCell ref="Q193:V193"/>
    <mergeCell ref="Q194:V194"/>
    <mergeCell ref="Q195:V195"/>
    <mergeCell ref="Q196:V196"/>
    <mergeCell ref="Q197:V197"/>
    <mergeCell ref="Q198:V198"/>
    <mergeCell ref="D148:I148"/>
    <mergeCell ref="K148:L148"/>
    <mergeCell ref="M148:N148"/>
    <mergeCell ref="O148:P148"/>
    <mergeCell ref="K149:L149"/>
    <mergeCell ref="M149:N149"/>
    <mergeCell ref="O149:P149"/>
    <mergeCell ref="D149:I149"/>
    <mergeCell ref="D150:I150"/>
    <mergeCell ref="K150:L150"/>
    <mergeCell ref="M150:N150"/>
    <mergeCell ref="O150:P150"/>
    <mergeCell ref="D151:I151"/>
    <mergeCell ref="D152:I152"/>
    <mergeCell ref="K160:L160"/>
    <mergeCell ref="M160:N160"/>
    <mergeCell ref="K157:L157"/>
    <mergeCell ref="K158:L158"/>
    <mergeCell ref="D159:I159"/>
    <mergeCell ref="K159:L159"/>
    <mergeCell ref="M159:N159"/>
    <mergeCell ref="O159:P159"/>
    <mergeCell ref="O160:P160"/>
    <mergeCell ref="K146:L146"/>
    <mergeCell ref="K147:L147"/>
    <mergeCell ref="M147:N147"/>
    <mergeCell ref="O147:P147"/>
    <mergeCell ref="D144:I144"/>
    <mergeCell ref="D145:I145"/>
    <mergeCell ref="K145:L145"/>
    <mergeCell ref="M145:N145"/>
    <mergeCell ref="O145:P145"/>
    <mergeCell ref="D146:I146"/>
    <mergeCell ref="D147:I147"/>
    <mergeCell ref="M151:N151"/>
    <mergeCell ref="O151:P151"/>
    <mergeCell ref="K151:L151"/>
    <mergeCell ref="K152:L152"/>
    <mergeCell ref="M152:N152"/>
    <mergeCell ref="O152:P152"/>
    <mergeCell ref="M162:N162"/>
    <mergeCell ref="O162:P162"/>
    <mergeCell ref="D164:I164"/>
    <mergeCell ref="K164:L164"/>
    <mergeCell ref="M164:N164"/>
    <mergeCell ref="O164:P164"/>
    <mergeCell ref="K165:L165"/>
    <mergeCell ref="M165:N165"/>
    <mergeCell ref="O165:P165"/>
    <mergeCell ref="D165:I165"/>
    <mergeCell ref="D166:I166"/>
    <mergeCell ref="K166:L166"/>
    <mergeCell ref="M166:N166"/>
    <mergeCell ref="O166:P166"/>
    <mergeCell ref="D167:I167"/>
    <mergeCell ref="D168:I168"/>
    <mergeCell ref="D169:I169"/>
    <mergeCell ref="K169:L169"/>
    <mergeCell ref="M169:N169"/>
    <mergeCell ref="O169:P169"/>
    <mergeCell ref="K170:L170"/>
    <mergeCell ref="M170:N170"/>
    <mergeCell ref="O170:P170"/>
    <mergeCell ref="D170:I170"/>
    <mergeCell ref="D171:I171"/>
    <mergeCell ref="K171:L171"/>
    <mergeCell ref="M171:N171"/>
    <mergeCell ref="O171:P171"/>
    <mergeCell ref="D172:I172"/>
    <mergeCell ref="K172:L172"/>
    <mergeCell ref="K174:L174"/>
    <mergeCell ref="M174:N174"/>
    <mergeCell ref="M172:N172"/>
    <mergeCell ref="O172:P172"/>
    <mergeCell ref="D173:I173"/>
    <mergeCell ref="K173:L173"/>
    <mergeCell ref="M173:N173"/>
    <mergeCell ref="O173:P173"/>
    <mergeCell ref="O174:P174"/>
    <mergeCell ref="K194:L194"/>
    <mergeCell ref="M194:N194"/>
    <mergeCell ref="M192:N192"/>
    <mergeCell ref="O192:P192"/>
    <mergeCell ref="D193:I193"/>
    <mergeCell ref="K193:L193"/>
    <mergeCell ref="M193:N193"/>
    <mergeCell ref="O193:P193"/>
    <mergeCell ref="O194:P194"/>
    <mergeCell ref="D212:I212"/>
    <mergeCell ref="K212:L212"/>
    <mergeCell ref="M212:N212"/>
    <mergeCell ref="O212:P212"/>
    <mergeCell ref="K213:L213"/>
    <mergeCell ref="M213:N213"/>
    <mergeCell ref="O213:P213"/>
    <mergeCell ref="D213:I213"/>
    <mergeCell ref="D214:I214"/>
    <mergeCell ref="K214:L214"/>
    <mergeCell ref="M214:N214"/>
    <mergeCell ref="O214:P214"/>
    <mergeCell ref="D215:I215"/>
    <mergeCell ref="D216:I216"/>
    <mergeCell ref="K210:L210"/>
    <mergeCell ref="K211:L211"/>
    <mergeCell ref="M211:N211"/>
    <mergeCell ref="O211:P211"/>
    <mergeCell ref="D208:I208"/>
    <mergeCell ref="D209:I209"/>
    <mergeCell ref="K209:L209"/>
    <mergeCell ref="M209:N209"/>
    <mergeCell ref="O209:P209"/>
    <mergeCell ref="D210:I210"/>
    <mergeCell ref="D211:I211"/>
    <mergeCell ref="M215:N215"/>
    <mergeCell ref="O215:P215"/>
    <mergeCell ref="K215:L215"/>
    <mergeCell ref="K216:L216"/>
    <mergeCell ref="M216:N216"/>
    <mergeCell ref="O216:P216"/>
    <mergeCell ref="M220:N220"/>
    <mergeCell ref="O220:P220"/>
    <mergeCell ref="D222:I222"/>
    <mergeCell ref="K222:L222"/>
    <mergeCell ref="M222:N222"/>
    <mergeCell ref="O222:P222"/>
    <mergeCell ref="K223:L223"/>
    <mergeCell ref="M223:N223"/>
    <mergeCell ref="O223:P223"/>
    <mergeCell ref="D223:I223"/>
    <mergeCell ref="D224:I224"/>
    <mergeCell ref="K224:L224"/>
    <mergeCell ref="M224:N224"/>
    <mergeCell ref="O224:P224"/>
    <mergeCell ref="D225:I225"/>
    <mergeCell ref="D226:I226"/>
    <mergeCell ref="K230:L230"/>
    <mergeCell ref="K231:L231"/>
    <mergeCell ref="M231:N231"/>
    <mergeCell ref="O231:P231"/>
    <mergeCell ref="D228:I228"/>
    <mergeCell ref="D229:I229"/>
    <mergeCell ref="K229:L229"/>
    <mergeCell ref="M229:N229"/>
    <mergeCell ref="O229:P229"/>
    <mergeCell ref="D230:I230"/>
    <mergeCell ref="D231:I231"/>
    <mergeCell ref="D217:I217"/>
    <mergeCell ref="K217:L217"/>
    <mergeCell ref="M217:N217"/>
    <mergeCell ref="O217:P217"/>
    <mergeCell ref="K218:L218"/>
    <mergeCell ref="M218:N218"/>
    <mergeCell ref="O218:P218"/>
    <mergeCell ref="K220:L220"/>
    <mergeCell ref="K221:L221"/>
    <mergeCell ref="M221:N221"/>
    <mergeCell ref="O221:P221"/>
    <mergeCell ref="D218:I218"/>
    <mergeCell ref="D219:I219"/>
    <mergeCell ref="K219:L219"/>
    <mergeCell ref="M219:N219"/>
    <mergeCell ref="O219:P219"/>
    <mergeCell ref="D220:I220"/>
    <mergeCell ref="D221:I221"/>
    <mergeCell ref="M225:N225"/>
    <mergeCell ref="O225:P225"/>
    <mergeCell ref="K225:L225"/>
    <mergeCell ref="K226:L226"/>
    <mergeCell ref="M230:N230"/>
    <mergeCell ref="O230:P230"/>
    <mergeCell ref="D188:I188"/>
    <mergeCell ref="K188:L188"/>
    <mergeCell ref="M188:N188"/>
    <mergeCell ref="O188:P188"/>
    <mergeCell ref="K189:L189"/>
    <mergeCell ref="M189:N189"/>
    <mergeCell ref="O189:P189"/>
    <mergeCell ref="D189:I189"/>
    <mergeCell ref="D190:I190"/>
    <mergeCell ref="K190:L190"/>
    <mergeCell ref="M190:N190"/>
    <mergeCell ref="O190:P190"/>
    <mergeCell ref="D191:I191"/>
    <mergeCell ref="D192:I192"/>
    <mergeCell ref="D183:I183"/>
    <mergeCell ref="K183:L183"/>
    <mergeCell ref="M183:N183"/>
    <mergeCell ref="O183:P183"/>
    <mergeCell ref="K184:L184"/>
    <mergeCell ref="M184:N184"/>
    <mergeCell ref="O184:P184"/>
    <mergeCell ref="K186:L186"/>
    <mergeCell ref="K187:L187"/>
    <mergeCell ref="M187:N187"/>
    <mergeCell ref="O187:P187"/>
    <mergeCell ref="D184:I184"/>
    <mergeCell ref="D185:I185"/>
    <mergeCell ref="K185:L185"/>
    <mergeCell ref="M185:N185"/>
    <mergeCell ref="O185:P185"/>
    <mergeCell ref="D186:I186"/>
    <mergeCell ref="D187:I187"/>
    <mergeCell ref="M191:N191"/>
    <mergeCell ref="O191:P191"/>
    <mergeCell ref="K191:L191"/>
    <mergeCell ref="K192:L192"/>
    <mergeCell ref="M196:N196"/>
    <mergeCell ref="O196:P196"/>
    <mergeCell ref="D198:I198"/>
    <mergeCell ref="K198:L198"/>
    <mergeCell ref="M198:N198"/>
    <mergeCell ref="O198:P198"/>
    <mergeCell ref="K199:L199"/>
    <mergeCell ref="M199:N199"/>
    <mergeCell ref="O199:P199"/>
    <mergeCell ref="D199:I199"/>
    <mergeCell ref="D200:I200"/>
    <mergeCell ref="K200:L200"/>
    <mergeCell ref="M200:N200"/>
    <mergeCell ref="O200:P200"/>
    <mergeCell ref="D201:I201"/>
    <mergeCell ref="D202:I202"/>
    <mergeCell ref="D203:I203"/>
    <mergeCell ref="K203:L203"/>
    <mergeCell ref="M203:N203"/>
    <mergeCell ref="O203:P203"/>
    <mergeCell ref="K204:L204"/>
    <mergeCell ref="M204:N204"/>
    <mergeCell ref="O204:P204"/>
    <mergeCell ref="D204:I204"/>
    <mergeCell ref="D205:I205"/>
    <mergeCell ref="K205:L205"/>
    <mergeCell ref="M205:N205"/>
    <mergeCell ref="O205:P205"/>
    <mergeCell ref="D206:I206"/>
    <mergeCell ref="K206:L206"/>
    <mergeCell ref="K208:L208"/>
    <mergeCell ref="M208:N208"/>
    <mergeCell ref="M206:N206"/>
    <mergeCell ref="O206:P206"/>
    <mergeCell ref="D207:I207"/>
    <mergeCell ref="K207:L207"/>
    <mergeCell ref="M207:N207"/>
    <mergeCell ref="O207:P207"/>
    <mergeCell ref="O208:P208"/>
    <mergeCell ref="K196:L196"/>
    <mergeCell ref="K197:L197"/>
    <mergeCell ref="M197:N197"/>
    <mergeCell ref="O197:P197"/>
    <mergeCell ref="D194:I194"/>
    <mergeCell ref="D195:I195"/>
    <mergeCell ref="K195:L195"/>
    <mergeCell ref="M195:N195"/>
    <mergeCell ref="O195:P195"/>
    <mergeCell ref="D196:I196"/>
    <mergeCell ref="D197:I197"/>
    <mergeCell ref="M201:N201"/>
    <mergeCell ref="O201:P201"/>
    <mergeCell ref="K201:L201"/>
    <mergeCell ref="K202:L202"/>
    <mergeCell ref="M202:N202"/>
    <mergeCell ref="O202:P202"/>
    <mergeCell ref="M210:N210"/>
    <mergeCell ref="O210:P210"/>
    <mergeCell ref="K228:L228"/>
    <mergeCell ref="M228:N228"/>
    <mergeCell ref="M226:N226"/>
    <mergeCell ref="O226:P226"/>
    <mergeCell ref="D227:I227"/>
    <mergeCell ref="K227:L227"/>
    <mergeCell ref="M227:N227"/>
    <mergeCell ref="O227:P227"/>
    <mergeCell ref="O228:P228"/>
    <mergeCell ref="K63:L63"/>
    <mergeCell ref="M63:N63"/>
    <mergeCell ref="Q63:V63"/>
    <mergeCell ref="D63:I63"/>
    <mergeCell ref="D64:I64"/>
    <mergeCell ref="K64:L64"/>
    <mergeCell ref="M64:N64"/>
    <mergeCell ref="O64:P64"/>
    <mergeCell ref="Q64:V64"/>
    <mergeCell ref="D65:I65"/>
    <mergeCell ref="D43:H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G54:H54"/>
    <mergeCell ref="D55:F55"/>
    <mergeCell ref="G55:H55"/>
    <mergeCell ref="O61:P61"/>
    <mergeCell ref="Q61:V61"/>
    <mergeCell ref="Q62:V62"/>
    <mergeCell ref="D58:V59"/>
    <mergeCell ref="D60:I60"/>
    <mergeCell ref="K60:L60"/>
    <mergeCell ref="M60:N60"/>
    <mergeCell ref="O60:P60"/>
    <mergeCell ref="Q60:V60"/>
    <mergeCell ref="D61:I61"/>
    <mergeCell ref="K61:L61"/>
    <mergeCell ref="M61:N61"/>
    <mergeCell ref="D62:I62"/>
    <mergeCell ref="K62:L62"/>
    <mergeCell ref="M62:N62"/>
    <mergeCell ref="O62:P62"/>
    <mergeCell ref="O63:P63"/>
    <mergeCell ref="K65:L65"/>
    <mergeCell ref="M65:N65"/>
    <mergeCell ref="D66:I66"/>
    <mergeCell ref="K66:L66"/>
    <mergeCell ref="M66:N66"/>
    <mergeCell ref="O66:P66"/>
    <mergeCell ref="O65:P65"/>
    <mergeCell ref="Q65:V65"/>
    <mergeCell ref="Q66:V66"/>
    <mergeCell ref="Z44:AA45"/>
    <mergeCell ref="X63:AA64"/>
    <mergeCell ref="X66:AA67"/>
    <mergeCell ref="X39:AA39"/>
    <mergeCell ref="X40:AA40"/>
    <mergeCell ref="X41:Y41"/>
    <mergeCell ref="Z41:AA41"/>
    <mergeCell ref="X42:Y43"/>
    <mergeCell ref="Z42:AA43"/>
    <mergeCell ref="X44:Y45"/>
    <mergeCell ref="X30:Y30"/>
    <mergeCell ref="X31:Y31"/>
    <mergeCell ref="R29:S29"/>
    <mergeCell ref="T29:U29"/>
    <mergeCell ref="X29:Y29"/>
    <mergeCell ref="R30:S30"/>
    <mergeCell ref="T30:U30"/>
    <mergeCell ref="R31:S31"/>
    <mergeCell ref="T31:U31"/>
    <mergeCell ref="R33:S33"/>
    <mergeCell ref="T33:U33"/>
    <mergeCell ref="X33:Y33"/>
    <mergeCell ref="R34:S34"/>
    <mergeCell ref="T34:U34"/>
    <mergeCell ref="R35:S35"/>
    <mergeCell ref="T35:U35"/>
    <mergeCell ref="R36:S36"/>
    <mergeCell ref="T36:U36"/>
    <mergeCell ref="X36:AA37"/>
    <mergeCell ref="R37:S37"/>
    <mergeCell ref="T37:U37"/>
    <mergeCell ref="T38:U38"/>
    <mergeCell ref="X38:AA38"/>
    <mergeCell ref="R38:S38"/>
    <mergeCell ref="R39:S39"/>
    <mergeCell ref="T39:U39"/>
    <mergeCell ref="R40:S40"/>
    <mergeCell ref="T40:U40"/>
    <mergeCell ref="R41:S41"/>
    <mergeCell ref="T41:U41"/>
    <mergeCell ref="R42:S42"/>
    <mergeCell ref="T42:U42"/>
    <mergeCell ref="R43:S43"/>
    <mergeCell ref="T43:U43"/>
    <mergeCell ref="R44:S44"/>
    <mergeCell ref="T44:U44"/>
    <mergeCell ref="R45:S45"/>
    <mergeCell ref="X68:AA68"/>
    <mergeCell ref="X69:AA69"/>
    <mergeCell ref="X70:AA70"/>
    <mergeCell ref="X71:AA71"/>
    <mergeCell ref="X72:AA72"/>
    <mergeCell ref="X73:AA73"/>
    <mergeCell ref="X74:AA74"/>
    <mergeCell ref="D32:F32"/>
    <mergeCell ref="J32:K32"/>
    <mergeCell ref="D33:F33"/>
    <mergeCell ref="J33:K33"/>
    <mergeCell ref="D34:F34"/>
    <mergeCell ref="J34:K34"/>
    <mergeCell ref="J35:K35"/>
    <mergeCell ref="D35:F35"/>
    <mergeCell ref="D36:F36"/>
    <mergeCell ref="D37:F37"/>
    <mergeCell ref="D38:F38"/>
    <mergeCell ref="D39:E40"/>
    <mergeCell ref="G39:H39"/>
    <mergeCell ref="G40:H40"/>
    <mergeCell ref="M69:N69"/>
    <mergeCell ref="O69:P69"/>
    <mergeCell ref="K69:L69"/>
    <mergeCell ref="K70:L70"/>
    <mergeCell ref="M70:N70"/>
    <mergeCell ref="O70:P70"/>
    <mergeCell ref="K71:L71"/>
    <mergeCell ref="M71:N71"/>
    <mergeCell ref="O71:P71"/>
    <mergeCell ref="M74:N74"/>
    <mergeCell ref="O74:P74"/>
    <mergeCell ref="K72:L72"/>
    <mergeCell ref="M72:N72"/>
    <mergeCell ref="O72:P72"/>
    <mergeCell ref="K73:L73"/>
    <mergeCell ref="M73:N73"/>
    <mergeCell ref="O73:P73"/>
    <mergeCell ref="K74:L74"/>
    <mergeCell ref="M77:N77"/>
    <mergeCell ref="O77:P77"/>
    <mergeCell ref="K75:L75"/>
    <mergeCell ref="M75:N75"/>
    <mergeCell ref="O75:P75"/>
    <mergeCell ref="K76:L76"/>
    <mergeCell ref="M76:N76"/>
    <mergeCell ref="O76:P76"/>
    <mergeCell ref="K77:L77"/>
    <mergeCell ref="K78:L78"/>
    <mergeCell ref="M78:N78"/>
    <mergeCell ref="O78:P78"/>
    <mergeCell ref="D78:I78"/>
    <mergeCell ref="D79:I79"/>
    <mergeCell ref="K79:L79"/>
    <mergeCell ref="M79:N79"/>
    <mergeCell ref="O79:P79"/>
    <mergeCell ref="D80:I80"/>
    <mergeCell ref="K80:L80"/>
    <mergeCell ref="K82:L82"/>
    <mergeCell ref="M82:N82"/>
    <mergeCell ref="M80:N80"/>
    <mergeCell ref="O80:P80"/>
    <mergeCell ref="D81:I81"/>
    <mergeCell ref="K81:L81"/>
    <mergeCell ref="M81:N81"/>
    <mergeCell ref="O81:P81"/>
    <mergeCell ref="O82:P82"/>
    <mergeCell ref="J27:K27"/>
    <mergeCell ref="J28:K28"/>
    <mergeCell ref="J29:K29"/>
    <mergeCell ref="J31:K31"/>
    <mergeCell ref="D23:G23"/>
    <mergeCell ref="J23:K23"/>
    <mergeCell ref="D26:H27"/>
    <mergeCell ref="J26:K26"/>
    <mergeCell ref="G28:G29"/>
    <mergeCell ref="H28:H29"/>
    <mergeCell ref="D31:F31"/>
    <mergeCell ref="J43:K43"/>
    <mergeCell ref="J44:K44"/>
    <mergeCell ref="J45:K45"/>
    <mergeCell ref="J47:P47"/>
    <mergeCell ref="J36:K36"/>
    <mergeCell ref="J37:K37"/>
    <mergeCell ref="J38:K38"/>
    <mergeCell ref="J39:K39"/>
    <mergeCell ref="J40:K40"/>
    <mergeCell ref="J41:K41"/>
    <mergeCell ref="J42:K42"/>
    <mergeCell ref="D71:I71"/>
    <mergeCell ref="D72:I72"/>
    <mergeCell ref="D73:I73"/>
    <mergeCell ref="D74:I74"/>
    <mergeCell ref="D75:I75"/>
    <mergeCell ref="D76:I76"/>
    <mergeCell ref="D77:I77"/>
    <mergeCell ref="M84:N84"/>
    <mergeCell ref="O84:P84"/>
    <mergeCell ref="D100:I100"/>
    <mergeCell ref="K100:L100"/>
    <mergeCell ref="M100:N100"/>
    <mergeCell ref="O100:P100"/>
    <mergeCell ref="K101:L101"/>
    <mergeCell ref="M101:N101"/>
    <mergeCell ref="O101:P101"/>
    <mergeCell ref="D101:I101"/>
    <mergeCell ref="D102:I102"/>
    <mergeCell ref="K102:L102"/>
    <mergeCell ref="M102:N102"/>
    <mergeCell ref="O102:P102"/>
    <mergeCell ref="D103:I103"/>
    <mergeCell ref="D104:I104"/>
    <mergeCell ref="K98:L98"/>
    <mergeCell ref="K99:L99"/>
    <mergeCell ref="M99:N99"/>
    <mergeCell ref="O99:P99"/>
    <mergeCell ref="D96:I96"/>
    <mergeCell ref="D97:I97"/>
    <mergeCell ref="K97:L97"/>
    <mergeCell ref="M97:N97"/>
    <mergeCell ref="O97:P97"/>
    <mergeCell ref="D98:I98"/>
    <mergeCell ref="D99:I99"/>
    <mergeCell ref="M103:N103"/>
    <mergeCell ref="O103:P103"/>
    <mergeCell ref="K103:L103"/>
    <mergeCell ref="K104:L104"/>
    <mergeCell ref="M104:N104"/>
    <mergeCell ref="O104:P104"/>
    <mergeCell ref="M112:N112"/>
    <mergeCell ref="O112:P112"/>
    <mergeCell ref="D114:I114"/>
    <mergeCell ref="K114:L114"/>
    <mergeCell ref="M114:N114"/>
    <mergeCell ref="O114:P114"/>
    <mergeCell ref="K115:L115"/>
    <mergeCell ref="M115:N115"/>
    <mergeCell ref="O115:P115"/>
    <mergeCell ref="D115:I115"/>
    <mergeCell ref="D116:I116"/>
    <mergeCell ref="K116:L116"/>
    <mergeCell ref="M116:N116"/>
    <mergeCell ref="O116:P116"/>
    <mergeCell ref="D117:I117"/>
    <mergeCell ref="D118:I118"/>
    <mergeCell ref="K112:L112"/>
    <mergeCell ref="K113:L113"/>
    <mergeCell ref="M113:N113"/>
    <mergeCell ref="O113:P113"/>
    <mergeCell ref="D110:I110"/>
    <mergeCell ref="D111:I111"/>
    <mergeCell ref="K111:L111"/>
    <mergeCell ref="M111:N111"/>
    <mergeCell ref="O111:P111"/>
    <mergeCell ref="D112:I112"/>
    <mergeCell ref="D113:I113"/>
    <mergeCell ref="M117:N117"/>
    <mergeCell ref="O117:P117"/>
    <mergeCell ref="K117:L117"/>
    <mergeCell ref="K118:L118"/>
    <mergeCell ref="M118:N118"/>
    <mergeCell ref="O118:P118"/>
    <mergeCell ref="M122:N122"/>
    <mergeCell ref="O122:P122"/>
    <mergeCell ref="D86:I86"/>
    <mergeCell ref="K86:L86"/>
    <mergeCell ref="M86:N86"/>
    <mergeCell ref="O86:P86"/>
    <mergeCell ref="K87:L87"/>
    <mergeCell ref="M87:N87"/>
    <mergeCell ref="O87:P87"/>
    <mergeCell ref="D87:I87"/>
    <mergeCell ref="D88:I88"/>
    <mergeCell ref="K88:L88"/>
    <mergeCell ref="M88:N88"/>
    <mergeCell ref="O88:P88"/>
    <mergeCell ref="D89:I89"/>
    <mergeCell ref="D90:I90"/>
    <mergeCell ref="D91:I91"/>
    <mergeCell ref="K91:L91"/>
    <mergeCell ref="M91:N91"/>
    <mergeCell ref="O91:P91"/>
    <mergeCell ref="K92:L92"/>
    <mergeCell ref="M92:N92"/>
    <mergeCell ref="O92:P92"/>
    <mergeCell ref="D92:I92"/>
    <mergeCell ref="D93:I93"/>
    <mergeCell ref="K93:L93"/>
    <mergeCell ref="M93:N93"/>
    <mergeCell ref="O93:P93"/>
    <mergeCell ref="D94:I94"/>
    <mergeCell ref="K94:L94"/>
    <mergeCell ref="K96:L96"/>
    <mergeCell ref="M96:N96"/>
    <mergeCell ref="M94:N94"/>
    <mergeCell ref="O94:P94"/>
    <mergeCell ref="D95:I95"/>
    <mergeCell ref="K95:L95"/>
    <mergeCell ref="M95:N95"/>
    <mergeCell ref="O95:P95"/>
    <mergeCell ref="O96:P96"/>
    <mergeCell ref="K84:L84"/>
    <mergeCell ref="K85:L85"/>
    <mergeCell ref="M85:N85"/>
    <mergeCell ref="O85:P85"/>
    <mergeCell ref="D82:I82"/>
    <mergeCell ref="D83:I83"/>
    <mergeCell ref="K83:L83"/>
    <mergeCell ref="M83:N83"/>
    <mergeCell ref="O83:P83"/>
    <mergeCell ref="D84:I84"/>
    <mergeCell ref="D85:I85"/>
    <mergeCell ref="M89:N89"/>
    <mergeCell ref="O89:P89"/>
    <mergeCell ref="K89:L89"/>
    <mergeCell ref="K90:L90"/>
    <mergeCell ref="M90:N90"/>
    <mergeCell ref="O90:P90"/>
    <mergeCell ref="M98:N98"/>
    <mergeCell ref="O98:P98"/>
    <mergeCell ref="D105:I105"/>
    <mergeCell ref="K105:L105"/>
    <mergeCell ref="M105:N105"/>
    <mergeCell ref="O105:P105"/>
    <mergeCell ref="K106:L106"/>
    <mergeCell ref="M106:N106"/>
    <mergeCell ref="O106:P106"/>
    <mergeCell ref="D106:I106"/>
    <mergeCell ref="D107:I107"/>
    <mergeCell ref="K107:L107"/>
    <mergeCell ref="M107:N107"/>
    <mergeCell ref="O107:P107"/>
    <mergeCell ref="D108:I108"/>
    <mergeCell ref="K108:L108"/>
    <mergeCell ref="K110:L110"/>
    <mergeCell ref="M110:N110"/>
    <mergeCell ref="M108:N108"/>
    <mergeCell ref="O108:P108"/>
    <mergeCell ref="D109:I109"/>
    <mergeCell ref="K109:L109"/>
    <mergeCell ref="M109:N109"/>
    <mergeCell ref="O109:P109"/>
    <mergeCell ref="O110:P110"/>
    <mergeCell ref="K130:L130"/>
    <mergeCell ref="M130:N130"/>
    <mergeCell ref="M128:N128"/>
    <mergeCell ref="O128:P128"/>
    <mergeCell ref="D129:I129"/>
    <mergeCell ref="K129:L129"/>
    <mergeCell ref="M129:N129"/>
    <mergeCell ref="O129:P129"/>
    <mergeCell ref="O130:P130"/>
    <mergeCell ref="D178:I178"/>
    <mergeCell ref="K178:L178"/>
    <mergeCell ref="M178:N178"/>
    <mergeCell ref="O178:P178"/>
    <mergeCell ref="K179:L179"/>
    <mergeCell ref="M179:N179"/>
    <mergeCell ref="O179:P179"/>
    <mergeCell ref="D179:I179"/>
    <mergeCell ref="D180:I180"/>
    <mergeCell ref="K180:L180"/>
    <mergeCell ref="M180:N180"/>
    <mergeCell ref="O180:P180"/>
    <mergeCell ref="D181:I181"/>
    <mergeCell ref="D182:I182"/>
    <mergeCell ref="K176:L176"/>
    <mergeCell ref="K177:L177"/>
    <mergeCell ref="M177:N177"/>
    <mergeCell ref="O177:P177"/>
    <mergeCell ref="D174:I174"/>
    <mergeCell ref="D175:I175"/>
    <mergeCell ref="K175:L175"/>
    <mergeCell ref="M175:N175"/>
    <mergeCell ref="O175:P175"/>
    <mergeCell ref="D176:I176"/>
    <mergeCell ref="D177:I177"/>
    <mergeCell ref="M181:N181"/>
    <mergeCell ref="O181:P181"/>
    <mergeCell ref="K181:L181"/>
    <mergeCell ref="K182:L182"/>
    <mergeCell ref="M182:N182"/>
    <mergeCell ref="O182:P182"/>
    <mergeCell ref="M186:N186"/>
    <mergeCell ref="O186:P186"/>
  </mergeCells>
  <conditionalFormatting sqref="D17:G23">
    <cfRule type="expression" dxfId="0" priority="1">
      <formula>H17=TRUE</formula>
    </cfRule>
  </conditionalFormatting>
  <dataValidations>
    <dataValidation type="list" allowBlank="1" showErrorMessage="1" sqref="G46:G53">
      <formula1>"Ahorro,Inversión"</formula1>
    </dataValidation>
    <dataValidation type="custom" allowBlank="1" showDropDown="1" sqref="O17:O44 J61:J231">
      <formula1>OR(NOT(ISERROR(DATEVALUE(J17))), AND(ISNUMBER(J17), LEFT(CELL("format", J17))="D"))</formula1>
    </dataValidation>
    <dataValidation type="list" allowBlank="1" showErrorMessage="1" sqref="K61:K231">
      <formula1>INICIO!$K$13:$N$40</formula1>
    </dataValidation>
    <dataValidation type="list" allowBlank="1" showErrorMessage="1" sqref="N17:N44 M61:M231">
      <formula1>INICIO!$G$27:$I$33</formula1>
    </dataValidation>
  </dataValidations>
  <printOptions horizontalCentered="1"/>
  <pageMargins bottom="0.75" footer="0.0" header="0.0" left="0.25" right="0.25" top="0.75"/>
  <pageSetup paperSize="9" cellComments="atEnd" orientation="landscape" pageOrder="overThenDown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A766"/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7" max="7" width="14.75"/>
    <col customWidth="1" min="8" max="8" width="13.13"/>
    <col customWidth="1" min="12" max="12" width="13.38"/>
    <col customWidth="1" min="13" max="13" width="13.13"/>
    <col customWidth="1" min="14" max="14" width="16.63"/>
    <col customWidth="1" min="16" max="16" width="9.38"/>
    <col customWidth="1" min="23" max="23" width="12.13"/>
  </cols>
  <sheetData>
    <row r="1" ht="15.75" customHeight="1">
      <c r="A1" s="192"/>
      <c r="B1" s="192"/>
      <c r="C1" s="192"/>
      <c r="D1" s="192"/>
      <c r="E1" s="192"/>
      <c r="G1" s="193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4"/>
      <c r="AC1" s="194"/>
      <c r="AD1" s="194"/>
    </row>
    <row r="2" ht="15.75" customHeight="1">
      <c r="A2" s="192"/>
      <c r="B2" s="192"/>
      <c r="C2" s="192"/>
      <c r="D2" s="195" t="s">
        <v>62</v>
      </c>
      <c r="G2" s="193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4"/>
      <c r="AC2" s="194"/>
      <c r="AD2" s="194"/>
    </row>
    <row r="3" ht="15.75" customHeight="1">
      <c r="A3" s="192"/>
      <c r="B3" s="192"/>
      <c r="C3" s="192"/>
      <c r="D3" s="196" t="str">
        <f t="array" ref="D3">CONCATENATE(IF(COUNTIF(H17:H23,TRUE)&gt;COUNTA(D17:G23),COUNTA(D17:G23),COUNTIFS(H17:H23,TRUE,D17:D23,"*?")),"/",COUNTA(D17:G23))</f>
        <v>1/1</v>
      </c>
      <c r="E3" s="197"/>
      <c r="G3" s="198" t="s">
        <v>63</v>
      </c>
      <c r="H3" s="22"/>
      <c r="I3" s="22"/>
      <c r="J3" s="22"/>
      <c r="K3" s="22"/>
      <c r="L3" s="156"/>
      <c r="M3" s="192"/>
      <c r="N3" s="199" t="s">
        <v>43</v>
      </c>
      <c r="O3" s="70"/>
      <c r="P3" s="70"/>
      <c r="Q3" s="77"/>
      <c r="Y3" s="192"/>
      <c r="Z3" s="200"/>
      <c r="AA3" s="200"/>
      <c r="AB3" s="194"/>
      <c r="AC3" s="194"/>
      <c r="AD3" s="194"/>
    </row>
    <row r="4" ht="15.75" customHeight="1">
      <c r="A4" s="192"/>
      <c r="B4" s="192"/>
      <c r="C4" s="192"/>
      <c r="D4" s="201"/>
      <c r="G4" s="202"/>
      <c r="H4" s="203"/>
      <c r="I4" s="203"/>
      <c r="J4" s="203"/>
      <c r="K4" s="203"/>
      <c r="L4" s="203"/>
      <c r="M4" s="203"/>
      <c r="N4" s="114"/>
      <c r="Q4" s="204"/>
      <c r="S4" s="205" t="s">
        <v>64</v>
      </c>
      <c r="T4" s="22"/>
      <c r="U4" s="22"/>
      <c r="V4" s="22"/>
      <c r="W4" s="22"/>
      <c r="X4" s="156"/>
      <c r="Y4" s="192"/>
      <c r="Z4" s="206"/>
      <c r="AB4" s="203"/>
      <c r="AC4" s="203"/>
      <c r="AD4" s="192"/>
    </row>
    <row r="5" ht="15.75" customHeight="1">
      <c r="A5" s="192"/>
      <c r="B5" s="192"/>
      <c r="C5" s="207"/>
      <c r="D5" s="208">
        <f>COUNTA(D17:G23)</f>
        <v>1</v>
      </c>
      <c r="E5" s="208"/>
      <c r="G5" s="209" t="s">
        <v>54</v>
      </c>
      <c r="H5" s="210">
        <f>G40</f>
        <v>500</v>
      </c>
      <c r="I5" s="211"/>
      <c r="J5" s="211"/>
      <c r="K5" s="212"/>
      <c r="L5" s="213"/>
      <c r="M5" s="203"/>
      <c r="N5" s="214">
        <f>INICIO!G21</f>
        <v>2025</v>
      </c>
      <c r="O5" s="68"/>
      <c r="P5" s="68"/>
      <c r="Q5" s="127"/>
      <c r="Z5" s="206"/>
      <c r="AA5" s="206"/>
      <c r="AB5" s="203"/>
      <c r="AC5" s="203"/>
      <c r="AD5" s="203"/>
    </row>
    <row r="6" ht="15.75" customHeight="1">
      <c r="A6" s="192"/>
      <c r="B6" s="192"/>
      <c r="C6" s="207"/>
      <c r="D6" s="215">
        <f t="array" ref="D6">IF(COUNTIF(H17:H23,TRUE)&gt;COUNTA(D17:G23),COUNTA(D17:G23),COUNTIFS(H17:H23,TRUE,D17:D23,"*?"))</f>
        <v>1</v>
      </c>
      <c r="E6" s="216">
        <f>D5-D6</f>
        <v>0</v>
      </c>
      <c r="G6" s="217" t="s">
        <v>65</v>
      </c>
      <c r="H6" s="218">
        <f>M45</f>
        <v>300</v>
      </c>
      <c r="I6" s="218">
        <f>T45</f>
        <v>20</v>
      </c>
      <c r="J6" s="218">
        <f>G54</f>
        <v>20</v>
      </c>
      <c r="K6" s="218">
        <f>G55</f>
        <v>20</v>
      </c>
      <c r="L6" s="219">
        <f>SUM(H6:K6)</f>
        <v>360</v>
      </c>
      <c r="M6" s="203"/>
      <c r="N6" s="220" t="s">
        <v>66</v>
      </c>
      <c r="O6" s="221"/>
      <c r="P6" s="222">
        <v>45383.0</v>
      </c>
      <c r="Q6" s="223"/>
      <c r="S6" s="224" t="s">
        <v>54</v>
      </c>
      <c r="T6" s="225"/>
      <c r="U6" s="226" t="s">
        <v>65</v>
      </c>
      <c r="V6" s="225"/>
      <c r="W6" s="227" t="s">
        <v>67</v>
      </c>
      <c r="X6" s="225"/>
      <c r="Z6" s="206"/>
      <c r="AA6" s="228" t="s">
        <v>68</v>
      </c>
      <c r="AB6" s="229">
        <v>3752.0</v>
      </c>
      <c r="AC6" s="229"/>
      <c r="AD6" s="230"/>
    </row>
    <row r="7" ht="15.75" customHeight="1">
      <c r="A7" s="192"/>
      <c r="B7" s="192"/>
      <c r="C7" s="207"/>
      <c r="D7" s="207"/>
      <c r="E7" s="14"/>
      <c r="G7" s="231"/>
      <c r="H7" s="232" t="s">
        <v>69</v>
      </c>
      <c r="I7" s="233" t="s">
        <v>70</v>
      </c>
      <c r="J7" s="234" t="s">
        <v>58</v>
      </c>
      <c r="K7" s="235" t="s">
        <v>71</v>
      </c>
      <c r="L7" s="236" t="s">
        <v>53</v>
      </c>
      <c r="M7" s="203"/>
      <c r="N7" s="220" t="s">
        <v>72</v>
      </c>
      <c r="O7" s="221"/>
      <c r="P7" s="222">
        <v>45412.0</v>
      </c>
      <c r="Q7" s="223"/>
      <c r="S7" s="237">
        <f>G40</f>
        <v>500</v>
      </c>
      <c r="U7" s="237">
        <f>Z18</f>
        <v>360</v>
      </c>
      <c r="W7" s="238">
        <f>S7-U7</f>
        <v>140</v>
      </c>
      <c r="X7" s="239"/>
      <c r="Z7" s="206"/>
      <c r="AA7" s="228" t="s">
        <v>73</v>
      </c>
      <c r="AB7" s="229">
        <v>826.43</v>
      </c>
      <c r="AC7" s="229">
        <v>608.3</v>
      </c>
      <c r="AD7" s="240">
        <v>250.0</v>
      </c>
    </row>
    <row r="8" ht="15.75" customHeight="1">
      <c r="A8" s="192"/>
      <c r="B8" s="192"/>
      <c r="C8" s="207"/>
      <c r="D8" s="241"/>
      <c r="E8" s="14"/>
      <c r="G8" s="193"/>
      <c r="M8" s="203"/>
      <c r="N8" s="203"/>
      <c r="O8" s="242"/>
      <c r="Q8" s="243"/>
      <c r="R8" s="243"/>
      <c r="S8" s="203"/>
      <c r="U8" s="14"/>
      <c r="Y8" s="244"/>
      <c r="Z8" s="245"/>
      <c r="AA8" s="245"/>
      <c r="AB8" s="203"/>
      <c r="AC8" s="246"/>
      <c r="AD8" s="192"/>
    </row>
    <row r="9" ht="15.75" customHeight="1">
      <c r="A9" s="192"/>
      <c r="B9" s="192"/>
      <c r="C9" s="192"/>
      <c r="D9" s="247"/>
      <c r="E9" s="247"/>
      <c r="G9" s="193"/>
      <c r="L9" s="203"/>
      <c r="M9" s="203"/>
      <c r="N9" s="203"/>
      <c r="O9" s="203"/>
      <c r="P9" s="203"/>
      <c r="Q9" s="203"/>
      <c r="R9" s="203"/>
      <c r="S9" s="203"/>
      <c r="AB9" s="203"/>
      <c r="AC9" s="203"/>
      <c r="AD9" s="192"/>
    </row>
    <row r="10" ht="15.75" customHeight="1">
      <c r="A10" s="192"/>
      <c r="B10" s="192"/>
      <c r="C10" s="192"/>
      <c r="D10" s="192"/>
      <c r="G10" s="193"/>
      <c r="L10" s="203"/>
      <c r="M10" s="203"/>
      <c r="N10" s="203"/>
      <c r="O10" s="192"/>
      <c r="P10" s="192"/>
      <c r="Q10" s="192"/>
      <c r="R10" s="192"/>
      <c r="S10" s="192"/>
      <c r="T10" s="203"/>
      <c r="U10" s="203"/>
      <c r="V10" s="203"/>
      <c r="W10" s="203"/>
      <c r="X10" s="192"/>
      <c r="Y10" s="192"/>
      <c r="Z10" s="192"/>
      <c r="AA10" s="192"/>
      <c r="AB10" s="192"/>
      <c r="AC10" s="192"/>
      <c r="AD10" s="192"/>
    </row>
    <row r="11" ht="15.75" customHeight="1">
      <c r="A11" s="192"/>
      <c r="B11" s="192"/>
      <c r="C11" s="192"/>
      <c r="D11" s="192"/>
      <c r="G11" s="193"/>
      <c r="L11" s="192"/>
      <c r="M11" s="192"/>
      <c r="N11" s="192"/>
      <c r="O11" s="192"/>
      <c r="P11" s="192"/>
      <c r="Q11" s="192"/>
      <c r="R11" s="192"/>
      <c r="S11" s="192"/>
      <c r="T11" s="203"/>
      <c r="U11" s="203"/>
      <c r="V11" s="203"/>
      <c r="W11" s="203"/>
      <c r="X11" s="192"/>
      <c r="Y11" s="192"/>
      <c r="Z11" s="192"/>
      <c r="AA11" s="192"/>
      <c r="AB11" s="194"/>
      <c r="AC11" s="194"/>
      <c r="AD11" s="194"/>
    </row>
    <row r="12" ht="15.75" customHeight="1">
      <c r="A12" s="192"/>
      <c r="B12" s="192"/>
      <c r="C12" s="192"/>
      <c r="D12" s="192"/>
      <c r="E12" s="192"/>
      <c r="G12" s="193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92"/>
      <c r="W12" s="192"/>
      <c r="X12" s="192"/>
      <c r="Y12" s="192"/>
      <c r="Z12" s="192"/>
      <c r="AA12" s="192"/>
      <c r="AB12" s="203"/>
      <c r="AC12" s="203"/>
      <c r="AD12" s="203"/>
    </row>
    <row r="13" ht="15.75" customHeight="1">
      <c r="A13" s="192"/>
      <c r="B13" s="192"/>
      <c r="C13" s="192"/>
      <c r="D13" s="248" t="s">
        <v>74</v>
      </c>
      <c r="E13" s="70"/>
      <c r="F13" s="70"/>
      <c r="G13" s="70"/>
      <c r="H13" s="77"/>
      <c r="I13" s="192"/>
      <c r="J13" s="249" t="s">
        <v>55</v>
      </c>
      <c r="K13" s="70"/>
      <c r="L13" s="70"/>
      <c r="M13" s="70"/>
      <c r="N13" s="70"/>
      <c r="O13" s="70"/>
      <c r="P13" s="77"/>
      <c r="R13" s="250" t="s">
        <v>56</v>
      </c>
      <c r="S13" s="70"/>
      <c r="T13" s="70"/>
      <c r="U13" s="70"/>
      <c r="V13" s="77"/>
      <c r="W13" s="203"/>
      <c r="X13" s="251" t="s">
        <v>57</v>
      </c>
      <c r="AB13" s="203"/>
      <c r="AC13" s="203"/>
      <c r="AD13" s="203"/>
    </row>
    <row r="14" ht="15.75" customHeight="1">
      <c r="A14" s="192"/>
      <c r="B14" s="192"/>
      <c r="C14" s="192"/>
      <c r="D14" s="126"/>
      <c r="E14" s="68"/>
      <c r="F14" s="68"/>
      <c r="G14" s="68"/>
      <c r="H14" s="127"/>
      <c r="I14" s="194"/>
      <c r="J14" s="126"/>
      <c r="K14" s="68"/>
      <c r="L14" s="68"/>
      <c r="M14" s="68"/>
      <c r="N14" s="68"/>
      <c r="O14" s="68"/>
      <c r="P14" s="127"/>
      <c r="R14" s="126"/>
      <c r="S14" s="68"/>
      <c r="T14" s="68"/>
      <c r="U14" s="68"/>
      <c r="V14" s="127"/>
      <c r="W14" s="203"/>
      <c r="X14" s="252" t="s">
        <v>75</v>
      </c>
      <c r="Y14" s="22"/>
      <c r="Z14" s="253">
        <f>M45</f>
        <v>300</v>
      </c>
      <c r="AA14" s="22"/>
      <c r="AB14" s="203"/>
      <c r="AC14" s="203"/>
      <c r="AD14" s="203"/>
    </row>
    <row r="15" ht="15.75" customHeight="1">
      <c r="A15" s="192"/>
      <c r="B15" s="192"/>
      <c r="C15" s="192"/>
      <c r="D15" s="254" t="s">
        <v>76</v>
      </c>
      <c r="E15" s="39"/>
      <c r="F15" s="39"/>
      <c r="G15" s="39"/>
      <c r="H15" s="255" t="s">
        <v>77</v>
      </c>
      <c r="I15" s="194"/>
      <c r="J15" s="256" t="s">
        <v>76</v>
      </c>
      <c r="K15" s="257"/>
      <c r="L15" s="258" t="s">
        <v>78</v>
      </c>
      <c r="M15" s="258" t="s">
        <v>79</v>
      </c>
      <c r="N15" s="258" t="s">
        <v>80</v>
      </c>
      <c r="O15" s="258" t="s">
        <v>81</v>
      </c>
      <c r="P15" s="259" t="s">
        <v>82</v>
      </c>
      <c r="R15" s="260" t="s">
        <v>83</v>
      </c>
      <c r="S15" s="261"/>
      <c r="T15" s="262" t="s">
        <v>84</v>
      </c>
      <c r="U15" s="261"/>
      <c r="V15" s="263" t="s">
        <v>85</v>
      </c>
      <c r="W15" s="203"/>
      <c r="X15" s="264" t="s">
        <v>86</v>
      </c>
      <c r="Y15" s="22"/>
      <c r="Z15" s="265">
        <f>T45</f>
        <v>20</v>
      </c>
      <c r="AA15" s="22"/>
      <c r="AB15" s="203"/>
      <c r="AC15" s="203"/>
      <c r="AD15" s="203"/>
    </row>
    <row r="16" ht="15.75" customHeight="1">
      <c r="A16" s="192"/>
      <c r="B16" s="192"/>
      <c r="C16" s="192"/>
      <c r="D16" s="89"/>
      <c r="E16" s="191"/>
      <c r="F16" s="191"/>
      <c r="G16" s="191"/>
      <c r="H16" s="266"/>
      <c r="I16" s="194"/>
      <c r="J16" s="89"/>
      <c r="K16" s="267"/>
      <c r="L16" s="268"/>
      <c r="M16" s="268"/>
      <c r="N16" s="268"/>
      <c r="O16" s="268"/>
      <c r="P16" s="269"/>
      <c r="R16" s="89"/>
      <c r="S16" s="267"/>
      <c r="T16" s="270"/>
      <c r="U16" s="267"/>
      <c r="V16" s="269"/>
      <c r="W16" s="203"/>
      <c r="X16" s="271" t="s">
        <v>87</v>
      </c>
      <c r="Y16" s="22"/>
      <c r="Z16" s="272">
        <f t="shared" ref="Z16:Z17" si="1">G54</f>
        <v>20</v>
      </c>
      <c r="AA16" s="22"/>
      <c r="AB16" s="203"/>
      <c r="AC16" s="203"/>
      <c r="AD16" s="203"/>
    </row>
    <row r="17" ht="15.75" customHeight="1">
      <c r="A17" s="192"/>
      <c r="B17" s="192"/>
      <c r="C17" s="192"/>
      <c r="D17" s="273" t="s">
        <v>150</v>
      </c>
      <c r="E17" s="274"/>
      <c r="F17" s="274"/>
      <c r="G17" s="274"/>
      <c r="H17" s="275" t="b">
        <v>1</v>
      </c>
      <c r="I17" s="194"/>
      <c r="J17" s="276" t="s">
        <v>100</v>
      </c>
      <c r="L17" s="277">
        <v>300.0</v>
      </c>
      <c r="M17" s="277">
        <v>300.0</v>
      </c>
      <c r="N17" s="277" t="s">
        <v>18</v>
      </c>
      <c r="O17" s="278">
        <v>45292.0</v>
      </c>
      <c r="P17" s="279" t="b">
        <v>1</v>
      </c>
      <c r="R17" s="276" t="str">
        <f t="shared" ref="R17:R44" si="2">X68</f>
        <v>Transporte</v>
      </c>
      <c r="T17" s="277">
        <f t="shared" ref="T17:T44" si="3">SUMIF($K$61:$L$231,X68,$O$61:$P$231)</f>
        <v>0</v>
      </c>
      <c r="V17" s="280">
        <f t="shared" ref="V17:V44" si="4">(T17/$T$45)</f>
        <v>0</v>
      </c>
      <c r="W17" s="203"/>
      <c r="X17" s="281" t="s">
        <v>90</v>
      </c>
      <c r="Y17" s="22"/>
      <c r="Z17" s="282">
        <f t="shared" si="1"/>
        <v>20</v>
      </c>
      <c r="AA17" s="22"/>
      <c r="AB17" s="203"/>
      <c r="AC17" s="203"/>
      <c r="AD17" s="203"/>
    </row>
    <row r="18" ht="15.75" customHeight="1">
      <c r="A18" s="192"/>
      <c r="B18" s="192"/>
      <c r="C18" s="192"/>
      <c r="D18" s="273"/>
      <c r="E18" s="274"/>
      <c r="F18" s="274"/>
      <c r="G18" s="274"/>
      <c r="H18" s="275" t="b">
        <v>0</v>
      </c>
      <c r="I18" s="194"/>
      <c r="J18" s="283"/>
      <c r="K18" s="22"/>
      <c r="L18" s="284"/>
      <c r="M18" s="284"/>
      <c r="N18" s="284"/>
      <c r="O18" s="285"/>
      <c r="P18" s="286" t="b">
        <v>0</v>
      </c>
      <c r="R18" s="287" t="str">
        <f t="shared" si="2"/>
        <v>Alimentación</v>
      </c>
      <c r="S18" s="22"/>
      <c r="T18" s="288">
        <f t="shared" si="3"/>
        <v>20</v>
      </c>
      <c r="U18" s="22"/>
      <c r="V18" s="289">
        <f t="shared" si="4"/>
        <v>1</v>
      </c>
      <c r="W18" s="203"/>
      <c r="X18" s="290" t="s">
        <v>53</v>
      </c>
      <c r="Y18" s="291"/>
      <c r="Z18" s="292">
        <f>SUM(Z14:Z17)</f>
        <v>360</v>
      </c>
      <c r="AA18" s="291"/>
      <c r="AB18" s="203"/>
      <c r="AC18" s="203"/>
      <c r="AD18" s="203"/>
    </row>
    <row r="19" ht="15.75" customHeight="1">
      <c r="A19" s="192"/>
      <c r="B19" s="192"/>
      <c r="C19" s="192"/>
      <c r="D19" s="273"/>
      <c r="E19" s="274"/>
      <c r="F19" s="274"/>
      <c r="G19" s="274"/>
      <c r="H19" s="275" t="b">
        <v>0</v>
      </c>
      <c r="I19" s="194"/>
      <c r="J19" s="276"/>
      <c r="L19" s="277"/>
      <c r="M19" s="277"/>
      <c r="N19" s="277"/>
      <c r="O19" s="278"/>
      <c r="P19" s="279" t="b">
        <v>0</v>
      </c>
      <c r="R19" s="276" t="str">
        <f t="shared" si="2"/>
        <v>Restaurantes</v>
      </c>
      <c r="T19" s="277">
        <f t="shared" si="3"/>
        <v>0</v>
      </c>
      <c r="V19" s="280">
        <f t="shared" si="4"/>
        <v>0</v>
      </c>
      <c r="W19" s="203"/>
      <c r="X19" s="293"/>
      <c r="Y19" s="293"/>
      <c r="Z19" s="293"/>
      <c r="AA19" s="293"/>
      <c r="AB19" s="203"/>
      <c r="AC19" s="203"/>
      <c r="AD19" s="203"/>
    </row>
    <row r="20" ht="15.75" customHeight="1">
      <c r="A20" s="192"/>
      <c r="B20" s="192"/>
      <c r="C20" s="192"/>
      <c r="D20" s="273"/>
      <c r="E20" s="274"/>
      <c r="F20" s="274"/>
      <c r="G20" s="274"/>
      <c r="H20" s="275" t="b">
        <v>0</v>
      </c>
      <c r="I20" s="194"/>
      <c r="J20" s="283"/>
      <c r="K20" s="22"/>
      <c r="L20" s="284"/>
      <c r="M20" s="284"/>
      <c r="N20" s="284"/>
      <c r="O20" s="285"/>
      <c r="P20" s="286" t="b">
        <v>0</v>
      </c>
      <c r="R20" s="287" t="str">
        <f t="shared" si="2"/>
        <v>Comida a domicilio</v>
      </c>
      <c r="S20" s="22"/>
      <c r="T20" s="288">
        <f t="shared" si="3"/>
        <v>0</v>
      </c>
      <c r="U20" s="22"/>
      <c r="V20" s="289">
        <f t="shared" si="4"/>
        <v>0</v>
      </c>
      <c r="W20" s="203"/>
      <c r="X20" s="293"/>
      <c r="Y20" s="293"/>
      <c r="Z20" s="293"/>
      <c r="AA20" s="293"/>
      <c r="AB20" s="203"/>
      <c r="AC20" s="203"/>
      <c r="AD20" s="203"/>
    </row>
    <row r="21" ht="15.75" customHeight="1">
      <c r="D21" s="273"/>
      <c r="E21" s="274"/>
      <c r="F21" s="274"/>
      <c r="G21" s="274"/>
      <c r="H21" s="275" t="b">
        <v>0</v>
      </c>
      <c r="I21" s="276"/>
      <c r="J21" s="276"/>
      <c r="L21" s="277"/>
      <c r="M21" s="277"/>
      <c r="N21" s="277"/>
      <c r="O21" s="278"/>
      <c r="P21" s="279" t="b">
        <v>0</v>
      </c>
      <c r="R21" s="276" t="str">
        <f t="shared" si="2"/>
        <v>Bares</v>
      </c>
      <c r="T21" s="277">
        <f t="shared" si="3"/>
        <v>0</v>
      </c>
      <c r="V21" s="280">
        <f t="shared" si="4"/>
        <v>0</v>
      </c>
      <c r="W21" s="203"/>
      <c r="X21" s="293"/>
      <c r="Y21" s="293"/>
      <c r="Z21" s="293"/>
      <c r="AA21" s="293"/>
      <c r="AB21" s="203"/>
      <c r="AC21" s="203"/>
      <c r="AD21" s="203"/>
    </row>
    <row r="22" ht="15.75" customHeight="1">
      <c r="A22" s="192"/>
      <c r="B22" s="192"/>
      <c r="C22" s="192"/>
      <c r="D22" s="273"/>
      <c r="E22" s="274"/>
      <c r="F22" s="274"/>
      <c r="G22" s="274"/>
      <c r="H22" s="275" t="b">
        <v>0</v>
      </c>
      <c r="I22" s="276"/>
      <c r="J22" s="283"/>
      <c r="K22" s="22"/>
      <c r="L22" s="284"/>
      <c r="M22" s="284"/>
      <c r="N22" s="284"/>
      <c r="O22" s="285"/>
      <c r="P22" s="286" t="b">
        <v>0</v>
      </c>
      <c r="R22" s="287" t="str">
        <f t="shared" si="2"/>
        <v>Ropa</v>
      </c>
      <c r="S22" s="22"/>
      <c r="T22" s="288">
        <f t="shared" si="3"/>
        <v>0</v>
      </c>
      <c r="U22" s="22"/>
      <c r="V22" s="289">
        <f t="shared" si="4"/>
        <v>0</v>
      </c>
      <c r="W22" s="203"/>
      <c r="AB22" s="194"/>
      <c r="AC22" s="194"/>
      <c r="AD22" s="194"/>
    </row>
    <row r="23" ht="15.75" customHeight="1">
      <c r="A23" s="192"/>
      <c r="B23" s="192"/>
      <c r="C23" s="192"/>
      <c r="D23" s="294"/>
      <c r="E23" s="295"/>
      <c r="F23" s="295"/>
      <c r="G23" s="295"/>
      <c r="H23" s="296" t="b">
        <v>0</v>
      </c>
      <c r="I23" s="276"/>
      <c r="J23" s="276"/>
      <c r="L23" s="277"/>
      <c r="M23" s="277"/>
      <c r="N23" s="277"/>
      <c r="O23" s="278"/>
      <c r="P23" s="279" t="b">
        <v>0</v>
      </c>
      <c r="R23" s="276" t="str">
        <f t="shared" si="2"/>
        <v>Belleza</v>
      </c>
      <c r="T23" s="277">
        <f t="shared" si="3"/>
        <v>0</v>
      </c>
      <c r="V23" s="280">
        <f t="shared" si="4"/>
        <v>0</v>
      </c>
    </row>
    <row r="24" ht="16.5" customHeight="1">
      <c r="A24" s="192"/>
      <c r="B24" s="192"/>
      <c r="C24" s="192"/>
      <c r="D24" s="192"/>
      <c r="E24" s="243"/>
      <c r="F24" s="243"/>
      <c r="G24" s="297"/>
      <c r="H24" s="298"/>
      <c r="I24" s="299"/>
      <c r="J24" s="283"/>
      <c r="K24" s="22"/>
      <c r="L24" s="284"/>
      <c r="M24" s="284"/>
      <c r="N24" s="284"/>
      <c r="O24" s="285"/>
      <c r="P24" s="286" t="b">
        <v>0</v>
      </c>
      <c r="R24" s="287" t="str">
        <f t="shared" si="2"/>
        <v>Gasolina</v>
      </c>
      <c r="S24" s="22"/>
      <c r="T24" s="288">
        <f t="shared" si="3"/>
        <v>0</v>
      </c>
      <c r="U24" s="22"/>
      <c r="V24" s="289">
        <f t="shared" si="4"/>
        <v>0</v>
      </c>
    </row>
    <row r="25" ht="15.75" customHeight="1">
      <c r="A25" s="192"/>
      <c r="B25" s="192"/>
      <c r="C25" s="192"/>
      <c r="D25" s="192"/>
      <c r="G25" s="193"/>
      <c r="I25" s="194"/>
      <c r="J25" s="276"/>
      <c r="L25" s="277"/>
      <c r="M25" s="277"/>
      <c r="N25" s="277"/>
      <c r="O25" s="278"/>
      <c r="P25" s="279" t="b">
        <v>0</v>
      </c>
      <c r="R25" s="276" t="str">
        <f t="shared" si="2"/>
        <v>Hogar</v>
      </c>
      <c r="T25" s="277">
        <f t="shared" si="3"/>
        <v>0</v>
      </c>
      <c r="V25" s="280">
        <f t="shared" si="4"/>
        <v>0</v>
      </c>
    </row>
    <row r="26" ht="15.75" customHeight="1">
      <c r="A26" s="192"/>
      <c r="B26" s="192"/>
      <c r="C26" s="192"/>
      <c r="D26" s="300" t="s">
        <v>54</v>
      </c>
      <c r="E26" s="70"/>
      <c r="F26" s="70"/>
      <c r="G26" s="70"/>
      <c r="H26" s="77"/>
      <c r="I26" s="194"/>
      <c r="J26" s="283"/>
      <c r="K26" s="22"/>
      <c r="L26" s="284"/>
      <c r="M26" s="284"/>
      <c r="N26" s="284"/>
      <c r="O26" s="285"/>
      <c r="P26" s="286" t="b">
        <v>0</v>
      </c>
      <c r="R26" s="287" t="str">
        <f t="shared" si="2"/>
        <v>Tarjeta de crédito</v>
      </c>
      <c r="S26" s="22"/>
      <c r="T26" s="288">
        <f t="shared" si="3"/>
        <v>0</v>
      </c>
      <c r="U26" s="22"/>
      <c r="V26" s="289">
        <f t="shared" si="4"/>
        <v>0</v>
      </c>
      <c r="X26" s="301" t="s">
        <v>102</v>
      </c>
      <c r="Y26" s="302"/>
      <c r="Z26" s="302"/>
      <c r="AA26" s="303"/>
      <c r="AB26" s="304"/>
      <c r="AC26" s="304"/>
    </row>
    <row r="27" ht="15.75" customHeight="1">
      <c r="A27" s="192"/>
      <c r="B27" s="192"/>
      <c r="C27" s="192"/>
      <c r="D27" s="126"/>
      <c r="E27" s="68"/>
      <c r="F27" s="68"/>
      <c r="G27" s="68"/>
      <c r="H27" s="127"/>
      <c r="I27" s="194"/>
      <c r="J27" s="276"/>
      <c r="L27" s="277"/>
      <c r="M27" s="277"/>
      <c r="N27" s="277"/>
      <c r="O27" s="278"/>
      <c r="P27" s="279" t="b">
        <v>0</v>
      </c>
      <c r="R27" s="276" t="str">
        <f t="shared" si="2"/>
        <v>Ocio</v>
      </c>
      <c r="T27" s="277">
        <f t="shared" si="3"/>
        <v>0</v>
      </c>
      <c r="V27" s="280">
        <f t="shared" si="4"/>
        <v>0</v>
      </c>
      <c r="X27" s="305" t="str">
        <f>INICIO!G27</f>
        <v>Tarjeta de débito</v>
      </c>
      <c r="Y27" s="225"/>
      <c r="Z27" s="306">
        <f t="shared" ref="Z27:Z33" si="5">SUMIF($N$17:$N$44,X27,$M$17:$M$44)+SUMIF($M$61:$N$231,X27,$O$61:$P$231)</f>
        <v>300</v>
      </c>
      <c r="AA27" s="307">
        <f t="shared" ref="AA27:AA33" si="6">Z27/SUM($Z$27:$Z$33)</f>
        <v>0.9375</v>
      </c>
      <c r="AB27" s="308"/>
      <c r="AC27" s="304"/>
    </row>
    <row r="28" ht="15.75" customHeight="1">
      <c r="A28" s="192"/>
      <c r="B28" s="192"/>
      <c r="C28" s="192"/>
      <c r="D28" s="309" t="s">
        <v>76</v>
      </c>
      <c r="E28" s="39"/>
      <c r="F28" s="261"/>
      <c r="G28" s="310" t="s">
        <v>103</v>
      </c>
      <c r="H28" s="311" t="s">
        <v>104</v>
      </c>
      <c r="I28" s="194"/>
      <c r="J28" s="283"/>
      <c r="K28" s="22"/>
      <c r="L28" s="284"/>
      <c r="M28" s="284"/>
      <c r="N28" s="284"/>
      <c r="O28" s="285"/>
      <c r="P28" s="286" t="b">
        <v>0</v>
      </c>
      <c r="R28" s="287" t="str">
        <f t="shared" si="2"/>
        <v>Pequeñas compras</v>
      </c>
      <c r="S28" s="22"/>
      <c r="T28" s="288">
        <f t="shared" si="3"/>
        <v>0</v>
      </c>
      <c r="U28" s="22"/>
      <c r="V28" s="289">
        <f t="shared" si="4"/>
        <v>0</v>
      </c>
      <c r="X28" s="312" t="str">
        <f>INICIO!G28</f>
        <v>Tarjeta de crédito</v>
      </c>
      <c r="Y28" s="225"/>
      <c r="Z28" s="306">
        <f t="shared" si="5"/>
        <v>0</v>
      </c>
      <c r="AA28" s="307">
        <f t="shared" si="6"/>
        <v>0</v>
      </c>
      <c r="AC28" s="313"/>
    </row>
    <row r="29" ht="15.75" customHeight="1">
      <c r="A29" s="192"/>
      <c r="B29" s="192"/>
      <c r="C29" s="192"/>
      <c r="D29" s="89"/>
      <c r="E29" s="191"/>
      <c r="F29" s="267"/>
      <c r="G29" s="268"/>
      <c r="H29" s="269"/>
      <c r="I29" s="194"/>
      <c r="J29" s="276"/>
      <c r="L29" s="277"/>
      <c r="M29" s="277"/>
      <c r="N29" s="277"/>
      <c r="O29" s="278"/>
      <c r="P29" s="279" t="b">
        <v>0</v>
      </c>
      <c r="R29" s="276" t="str">
        <f t="shared" si="2"/>
        <v>Tasas/Impuestos</v>
      </c>
      <c r="T29" s="277">
        <f t="shared" si="3"/>
        <v>0</v>
      </c>
      <c r="V29" s="280">
        <f t="shared" si="4"/>
        <v>0</v>
      </c>
      <c r="X29" s="314" t="str">
        <f>INICIO!G29</f>
        <v>Efectivo</v>
      </c>
      <c r="Y29" s="225"/>
      <c r="Z29" s="306">
        <f t="shared" si="5"/>
        <v>0</v>
      </c>
      <c r="AA29" s="307">
        <f t="shared" si="6"/>
        <v>0</v>
      </c>
      <c r="AC29" s="313"/>
    </row>
    <row r="30" ht="15.75" customHeight="1">
      <c r="A30" s="192"/>
      <c r="B30" s="192"/>
      <c r="C30" s="192"/>
      <c r="D30" s="315" t="s">
        <v>108</v>
      </c>
      <c r="G30" s="316">
        <v>250.0</v>
      </c>
      <c r="H30" s="317">
        <v>500.0</v>
      </c>
      <c r="I30" s="194"/>
      <c r="J30" s="283"/>
      <c r="K30" s="22"/>
      <c r="L30" s="284"/>
      <c r="M30" s="284"/>
      <c r="N30" s="284"/>
      <c r="O30" s="285"/>
      <c r="P30" s="286" t="b">
        <v>0</v>
      </c>
      <c r="R30" s="287" t="str">
        <f t="shared" si="2"/>
        <v>Viajes/vacaciones</v>
      </c>
      <c r="S30" s="22"/>
      <c r="T30" s="288">
        <f t="shared" si="3"/>
        <v>0</v>
      </c>
      <c r="U30" s="22"/>
      <c r="V30" s="289">
        <f t="shared" si="4"/>
        <v>0</v>
      </c>
      <c r="X30" s="318" t="str">
        <f>INICIO!G30</f>
        <v>Tarjeta común</v>
      </c>
      <c r="Y30" s="225"/>
      <c r="Z30" s="306">
        <f t="shared" si="5"/>
        <v>20</v>
      </c>
      <c r="AA30" s="307">
        <f t="shared" si="6"/>
        <v>0.0625</v>
      </c>
      <c r="AC30" s="313"/>
    </row>
    <row r="31" ht="15.75" customHeight="1">
      <c r="A31" s="192"/>
      <c r="B31" s="192"/>
      <c r="C31" s="192"/>
      <c r="D31" s="319"/>
      <c r="E31" s="22"/>
      <c r="F31" s="22"/>
      <c r="G31" s="320"/>
      <c r="H31" s="321"/>
      <c r="I31" s="194"/>
      <c r="J31" s="276"/>
      <c r="L31" s="277"/>
      <c r="M31" s="277"/>
      <c r="N31" s="277"/>
      <c r="O31" s="278"/>
      <c r="P31" s="279" t="b">
        <v>0</v>
      </c>
      <c r="R31" s="276" t="str">
        <f t="shared" si="2"/>
        <v>Tecnología</v>
      </c>
      <c r="T31" s="277">
        <f t="shared" si="3"/>
        <v>0</v>
      </c>
      <c r="V31" s="280">
        <f t="shared" si="4"/>
        <v>0</v>
      </c>
      <c r="X31" s="322" t="str">
        <f>INICIO!G31</f>
        <v>Transferencia</v>
      </c>
      <c r="Y31" s="274"/>
      <c r="Z31" s="306">
        <f t="shared" si="5"/>
        <v>0</v>
      </c>
      <c r="AA31" s="307">
        <f t="shared" si="6"/>
        <v>0</v>
      </c>
      <c r="AB31" s="5"/>
      <c r="AC31" s="313"/>
    </row>
    <row r="32" ht="15.75" customHeight="1">
      <c r="A32" s="192"/>
      <c r="B32" s="192"/>
      <c r="C32" s="192"/>
      <c r="D32" s="315"/>
      <c r="G32" s="316"/>
      <c r="H32" s="317"/>
      <c r="I32" s="194"/>
      <c r="J32" s="283"/>
      <c r="K32" s="22"/>
      <c r="L32" s="284"/>
      <c r="M32" s="284"/>
      <c r="N32" s="284"/>
      <c r="O32" s="285"/>
      <c r="P32" s="286" t="b">
        <v>0</v>
      </c>
      <c r="R32" s="287" t="str">
        <f t="shared" si="2"/>
        <v>Reparaciones</v>
      </c>
      <c r="S32" s="22"/>
      <c r="T32" s="288">
        <f t="shared" si="3"/>
        <v>0</v>
      </c>
      <c r="U32" s="22"/>
      <c r="V32" s="289">
        <f t="shared" si="4"/>
        <v>0</v>
      </c>
      <c r="X32" s="323" t="str">
        <f>INICIO!G32</f>
        <v>Bizum</v>
      </c>
      <c r="Y32" s="274"/>
      <c r="Z32" s="306">
        <f t="shared" si="5"/>
        <v>0</v>
      </c>
      <c r="AA32" s="307">
        <f t="shared" si="6"/>
        <v>0</v>
      </c>
      <c r="AB32" s="5"/>
      <c r="AC32" s="313"/>
    </row>
    <row r="33" ht="15.75" customHeight="1">
      <c r="A33" s="192"/>
      <c r="B33" s="192"/>
      <c r="C33" s="192"/>
      <c r="D33" s="319"/>
      <c r="E33" s="22"/>
      <c r="F33" s="22"/>
      <c r="G33" s="320"/>
      <c r="H33" s="321"/>
      <c r="I33" s="194"/>
      <c r="J33" s="276"/>
      <c r="L33" s="277"/>
      <c r="M33" s="277"/>
      <c r="N33" s="277"/>
      <c r="O33" s="278"/>
      <c r="P33" s="279" t="b">
        <v>0</v>
      </c>
      <c r="R33" s="276" t="str">
        <f t="shared" si="2"/>
        <v>Salud</v>
      </c>
      <c r="T33" s="277">
        <f t="shared" si="3"/>
        <v>0</v>
      </c>
      <c r="V33" s="280">
        <f t="shared" si="4"/>
        <v>0</v>
      </c>
      <c r="X33" s="324" t="str">
        <f>INICIO!G33</f>
        <v>Tarjeta regalo</v>
      </c>
      <c r="Y33" s="325"/>
      <c r="Z33" s="326">
        <f t="shared" si="5"/>
        <v>0</v>
      </c>
      <c r="AA33" s="327">
        <f t="shared" si="6"/>
        <v>0</v>
      </c>
      <c r="AB33" s="5"/>
      <c r="AC33" s="14"/>
    </row>
    <row r="34" ht="15.75" customHeight="1">
      <c r="A34" s="192"/>
      <c r="B34" s="192"/>
      <c r="C34" s="192"/>
      <c r="D34" s="315"/>
      <c r="G34" s="316"/>
      <c r="H34" s="317"/>
      <c r="I34" s="194"/>
      <c r="J34" s="283"/>
      <c r="K34" s="22"/>
      <c r="L34" s="284"/>
      <c r="M34" s="284"/>
      <c r="N34" s="284"/>
      <c r="O34" s="285"/>
      <c r="P34" s="286" t="b">
        <v>0</v>
      </c>
      <c r="R34" s="287" t="str">
        <f t="shared" si="2"/>
        <v>Higiene</v>
      </c>
      <c r="S34" s="22"/>
      <c r="T34" s="288">
        <f t="shared" si="3"/>
        <v>0</v>
      </c>
      <c r="U34" s="22"/>
      <c r="V34" s="289">
        <f t="shared" si="4"/>
        <v>0</v>
      </c>
      <c r="AB34" s="14"/>
      <c r="AC34" s="14"/>
    </row>
    <row r="35" ht="15.75" customHeight="1">
      <c r="A35" s="192"/>
      <c r="B35" s="192"/>
      <c r="C35" s="192"/>
      <c r="D35" s="329"/>
      <c r="E35" s="22"/>
      <c r="F35" s="22"/>
      <c r="G35" s="320"/>
      <c r="H35" s="321"/>
      <c r="I35" s="194"/>
      <c r="J35" s="276"/>
      <c r="L35" s="277"/>
      <c r="M35" s="277"/>
      <c r="N35" s="277"/>
      <c r="O35" s="278"/>
      <c r="P35" s="279" t="b">
        <v>0</v>
      </c>
      <c r="R35" s="276" t="str">
        <f t="shared" si="2"/>
        <v>Cursos/Formación</v>
      </c>
      <c r="T35" s="277">
        <f t="shared" si="3"/>
        <v>0</v>
      </c>
      <c r="V35" s="280">
        <f t="shared" si="4"/>
        <v>0</v>
      </c>
    </row>
    <row r="36" ht="15.75" customHeight="1">
      <c r="A36" s="192"/>
      <c r="B36" s="192"/>
      <c r="C36" s="192"/>
      <c r="D36" s="315"/>
      <c r="G36" s="316"/>
      <c r="H36" s="317"/>
      <c r="I36" s="192"/>
      <c r="J36" s="283"/>
      <c r="K36" s="22"/>
      <c r="L36" s="284"/>
      <c r="M36" s="284"/>
      <c r="N36" s="284"/>
      <c r="O36" s="285"/>
      <c r="P36" s="286" t="b">
        <v>0</v>
      </c>
      <c r="R36" s="287" t="str">
        <f t="shared" si="2"/>
        <v>Mascotas</v>
      </c>
      <c r="S36" s="22"/>
      <c r="T36" s="288">
        <f t="shared" si="3"/>
        <v>0</v>
      </c>
      <c r="U36" s="22"/>
      <c r="V36" s="289">
        <f t="shared" si="4"/>
        <v>0</v>
      </c>
      <c r="W36" s="203"/>
      <c r="X36" s="330" t="s">
        <v>112</v>
      </c>
      <c r="Y36" s="331"/>
      <c r="Z36" s="331"/>
      <c r="AA36" s="332"/>
      <c r="AB36" s="203"/>
      <c r="AC36" s="203"/>
      <c r="AD36" s="203"/>
    </row>
    <row r="37" ht="15.75" customHeight="1">
      <c r="A37" s="192"/>
      <c r="B37" s="192"/>
      <c r="C37" s="192"/>
      <c r="D37" s="329"/>
      <c r="E37" s="22"/>
      <c r="F37" s="22"/>
      <c r="G37" s="320"/>
      <c r="H37" s="321"/>
      <c r="I37" s="192"/>
      <c r="J37" s="276"/>
      <c r="L37" s="277"/>
      <c r="M37" s="277"/>
      <c r="N37" s="277"/>
      <c r="O37" s="278"/>
      <c r="P37" s="279" t="b">
        <v>0</v>
      </c>
      <c r="R37" s="276" t="str">
        <f t="shared" si="2"/>
        <v>Familia</v>
      </c>
      <c r="T37" s="277">
        <f t="shared" si="3"/>
        <v>0</v>
      </c>
      <c r="V37" s="280">
        <f t="shared" si="4"/>
        <v>0</v>
      </c>
      <c r="W37" s="203"/>
      <c r="X37" s="333"/>
      <c r="AA37" s="334"/>
      <c r="AB37" s="203"/>
      <c r="AC37" s="203"/>
      <c r="AD37" s="203"/>
    </row>
    <row r="38" ht="15.75" customHeight="1">
      <c r="A38" s="192"/>
      <c r="B38" s="192"/>
      <c r="C38" s="192"/>
      <c r="D38" s="315"/>
      <c r="G38" s="316"/>
      <c r="H38" s="317"/>
      <c r="I38" s="192"/>
      <c r="J38" s="283"/>
      <c r="K38" s="22"/>
      <c r="L38" s="284"/>
      <c r="M38" s="284"/>
      <c r="N38" s="284"/>
      <c r="O38" s="285"/>
      <c r="P38" s="286" t="b">
        <v>0</v>
      </c>
      <c r="R38" s="287" t="str">
        <f t="shared" si="2"/>
        <v>Otros</v>
      </c>
      <c r="S38" s="22"/>
      <c r="T38" s="288">
        <f t="shared" si="3"/>
        <v>0</v>
      </c>
      <c r="U38" s="22"/>
      <c r="V38" s="289">
        <f t="shared" si="4"/>
        <v>0</v>
      </c>
      <c r="W38" s="203"/>
      <c r="X38" s="335" t="s">
        <v>115</v>
      </c>
      <c r="AA38" s="334"/>
      <c r="AB38" s="203"/>
      <c r="AC38" s="203"/>
      <c r="AD38" s="203"/>
    </row>
    <row r="39" ht="15.75" customHeight="1">
      <c r="A39" s="192"/>
      <c r="B39" s="192"/>
      <c r="C39" s="192"/>
      <c r="D39" s="336" t="s">
        <v>116</v>
      </c>
      <c r="E39" s="70"/>
      <c r="F39" s="337" t="s">
        <v>117</v>
      </c>
      <c r="G39" s="338">
        <f>SUM(G30:G38)</f>
        <v>250</v>
      </c>
      <c r="H39" s="148"/>
      <c r="I39" s="192"/>
      <c r="J39" s="276"/>
      <c r="L39" s="277"/>
      <c r="M39" s="277"/>
      <c r="N39" s="277"/>
      <c r="O39" s="278"/>
      <c r="P39" s="279" t="b">
        <v>0</v>
      </c>
      <c r="R39" s="276" t="str">
        <f t="shared" si="2"/>
        <v>Categoria 1</v>
      </c>
      <c r="T39" s="277">
        <f t="shared" si="3"/>
        <v>0</v>
      </c>
      <c r="V39" s="280">
        <f t="shared" si="4"/>
        <v>0</v>
      </c>
      <c r="W39" s="203"/>
      <c r="X39" s="335" t="s">
        <v>118</v>
      </c>
      <c r="AA39" s="334"/>
      <c r="AB39" s="203"/>
      <c r="AC39" s="203"/>
      <c r="AD39" s="203"/>
    </row>
    <row r="40" ht="15.75" customHeight="1">
      <c r="A40" s="192"/>
      <c r="B40" s="192"/>
      <c r="C40" s="192"/>
      <c r="D40" s="126"/>
      <c r="E40" s="68"/>
      <c r="F40" s="339" t="s">
        <v>119</v>
      </c>
      <c r="G40" s="340">
        <f>SUM(H30:H38)</f>
        <v>500</v>
      </c>
      <c r="H40" s="341"/>
      <c r="I40" s="192"/>
      <c r="J40" s="283"/>
      <c r="K40" s="22"/>
      <c r="L40" s="284"/>
      <c r="M40" s="284"/>
      <c r="N40" s="284"/>
      <c r="O40" s="285"/>
      <c r="P40" s="286" t="b">
        <v>0</v>
      </c>
      <c r="R40" s="287" t="str">
        <f t="shared" si="2"/>
        <v>Categoría 2</v>
      </c>
      <c r="S40" s="22"/>
      <c r="T40" s="288">
        <f t="shared" si="3"/>
        <v>0</v>
      </c>
      <c r="U40" s="22"/>
      <c r="V40" s="289">
        <f t="shared" si="4"/>
        <v>0</v>
      </c>
      <c r="W40" s="203"/>
      <c r="X40" s="342" t="s">
        <v>120</v>
      </c>
      <c r="Y40" s="22"/>
      <c r="Z40" s="22"/>
      <c r="AA40" s="343"/>
      <c r="AB40" s="203"/>
      <c r="AC40" s="203"/>
      <c r="AD40" s="203"/>
    </row>
    <row r="41" ht="15.75" customHeight="1">
      <c r="A41" s="192"/>
      <c r="B41" s="192"/>
      <c r="C41" s="192"/>
      <c r="D41" s="192"/>
      <c r="G41" s="344">
        <f>G39</f>
        <v>250</v>
      </c>
      <c r="H41" s="345">
        <f>G40</f>
        <v>500</v>
      </c>
      <c r="I41" s="192"/>
      <c r="J41" s="276"/>
      <c r="L41" s="277"/>
      <c r="M41" s="277"/>
      <c r="N41" s="277"/>
      <c r="O41" s="278"/>
      <c r="P41" s="279" t="b">
        <v>0</v>
      </c>
      <c r="R41" s="276" t="str">
        <f t="shared" si="2"/>
        <v>Categoría 3</v>
      </c>
      <c r="T41" s="277">
        <f t="shared" si="3"/>
        <v>0</v>
      </c>
      <c r="V41" s="280">
        <f t="shared" si="4"/>
        <v>0</v>
      </c>
      <c r="W41" s="203"/>
      <c r="X41" s="346" t="s">
        <v>121</v>
      </c>
      <c r="Y41" s="22"/>
      <c r="Z41" s="347" t="s">
        <v>122</v>
      </c>
      <c r="AA41" s="343"/>
      <c r="AB41" s="203"/>
      <c r="AC41" s="203"/>
      <c r="AD41" s="203"/>
    </row>
    <row r="42" ht="15.75" customHeight="1">
      <c r="A42" s="192"/>
      <c r="B42" s="192"/>
      <c r="C42" s="192"/>
      <c r="D42" s="192"/>
      <c r="G42" s="193"/>
      <c r="I42" s="192"/>
      <c r="J42" s="283"/>
      <c r="K42" s="22"/>
      <c r="L42" s="284"/>
      <c r="M42" s="284"/>
      <c r="N42" s="284"/>
      <c r="O42" s="285"/>
      <c r="P42" s="286" t="b">
        <v>0</v>
      </c>
      <c r="R42" s="287" t="str">
        <f t="shared" si="2"/>
        <v>Categoría 4</v>
      </c>
      <c r="S42" s="22"/>
      <c r="T42" s="288">
        <f t="shared" si="3"/>
        <v>0</v>
      </c>
      <c r="U42" s="22"/>
      <c r="V42" s="289">
        <f t="shared" si="4"/>
        <v>0</v>
      </c>
      <c r="W42" s="203"/>
      <c r="X42" s="348">
        <v>400.0</v>
      </c>
      <c r="Z42" s="349">
        <v>4.0</v>
      </c>
      <c r="AA42" s="334"/>
      <c r="AB42" s="203"/>
      <c r="AC42" s="203"/>
      <c r="AD42" s="203"/>
    </row>
    <row r="43" ht="15.75" customHeight="1">
      <c r="A43" s="192"/>
      <c r="B43" s="192"/>
      <c r="C43" s="192"/>
      <c r="D43" s="300" t="s">
        <v>123</v>
      </c>
      <c r="E43" s="70"/>
      <c r="F43" s="70"/>
      <c r="G43" s="70"/>
      <c r="H43" s="77"/>
      <c r="I43" s="192"/>
      <c r="J43" s="276"/>
      <c r="L43" s="277"/>
      <c r="M43" s="277"/>
      <c r="N43" s="277"/>
      <c r="O43" s="278"/>
      <c r="P43" s="279" t="b">
        <v>0</v>
      </c>
      <c r="R43" s="276" t="str">
        <f t="shared" si="2"/>
        <v>Categoría 5</v>
      </c>
      <c r="T43" s="277">
        <f t="shared" si="3"/>
        <v>0</v>
      </c>
      <c r="V43" s="280">
        <f t="shared" si="4"/>
        <v>0</v>
      </c>
      <c r="W43" s="203"/>
      <c r="X43" s="333"/>
      <c r="Z43" s="350"/>
      <c r="AA43" s="334"/>
      <c r="AB43" s="203"/>
      <c r="AC43" s="203"/>
      <c r="AD43" s="203"/>
    </row>
    <row r="44" ht="15.75" customHeight="1">
      <c r="A44" s="192"/>
      <c r="B44" s="192"/>
      <c r="C44" s="192"/>
      <c r="D44" s="126"/>
      <c r="E44" s="68"/>
      <c r="F44" s="68"/>
      <c r="G44" s="68"/>
      <c r="H44" s="127"/>
      <c r="I44" s="192"/>
      <c r="J44" s="283"/>
      <c r="K44" s="22"/>
      <c r="L44" s="284"/>
      <c r="M44" s="284"/>
      <c r="N44" s="284"/>
      <c r="O44" s="285"/>
      <c r="P44" s="351" t="b">
        <v>0</v>
      </c>
      <c r="Q44" s="5"/>
      <c r="R44" s="287" t="str">
        <f t="shared" si="2"/>
        <v>Categoría 6</v>
      </c>
      <c r="S44" s="22"/>
      <c r="T44" s="288">
        <f t="shared" si="3"/>
        <v>0</v>
      </c>
      <c r="U44" s="22"/>
      <c r="V44" s="289">
        <f t="shared" si="4"/>
        <v>0</v>
      </c>
      <c r="W44" s="203"/>
      <c r="X44" s="352" t="s">
        <v>124</v>
      </c>
      <c r="Y44" s="39"/>
      <c r="Z44" s="353">
        <f>X42/Z42</f>
        <v>100</v>
      </c>
      <c r="AA44" s="354"/>
      <c r="AB44" s="203"/>
      <c r="AC44" s="203"/>
      <c r="AD44" s="203"/>
    </row>
    <row r="45" ht="19.5" customHeight="1">
      <c r="A45" s="192"/>
      <c r="B45" s="192"/>
      <c r="C45" s="192"/>
      <c r="D45" s="355" t="s">
        <v>76</v>
      </c>
      <c r="E45" s="225"/>
      <c r="F45" s="356"/>
      <c r="G45" s="357" t="s">
        <v>83</v>
      </c>
      <c r="H45" s="358" t="s">
        <v>125</v>
      </c>
      <c r="I45" s="192"/>
      <c r="J45" s="359" t="s">
        <v>53</v>
      </c>
      <c r="K45" s="221"/>
      <c r="L45" s="360">
        <f t="shared" ref="L45:M45" si="7">SUM(L17:L44)</f>
        <v>300</v>
      </c>
      <c r="M45" s="360">
        <f t="shared" si="7"/>
        <v>300</v>
      </c>
      <c r="N45" s="361"/>
      <c r="O45" s="362"/>
      <c r="P45" s="362"/>
      <c r="Q45" s="5"/>
      <c r="R45" s="363" t="s">
        <v>53</v>
      </c>
      <c r="S45" s="364"/>
      <c r="T45" s="365">
        <f>SUM(O61:P1019)</f>
        <v>20</v>
      </c>
      <c r="U45" s="364"/>
      <c r="V45" s="366"/>
      <c r="W45" s="203"/>
      <c r="X45" s="367"/>
      <c r="Y45" s="368"/>
      <c r="Z45" s="369"/>
      <c r="AA45" s="370"/>
      <c r="AB45" s="203"/>
      <c r="AC45" s="203"/>
      <c r="AD45" s="203"/>
    </row>
    <row r="46" ht="15.75" customHeight="1">
      <c r="A46" s="192"/>
      <c r="B46" s="192"/>
      <c r="C46" s="192"/>
      <c r="D46" s="371" t="s">
        <v>130</v>
      </c>
      <c r="E46" s="22"/>
      <c r="F46" s="22"/>
      <c r="G46" s="372" t="s">
        <v>127</v>
      </c>
      <c r="H46" s="321">
        <v>20.0</v>
      </c>
      <c r="I46" s="192"/>
      <c r="J46" s="200"/>
      <c r="K46" s="373"/>
      <c r="L46" s="373"/>
      <c r="M46" s="373"/>
      <c r="N46" s="373"/>
      <c r="O46" s="373"/>
      <c r="P46" s="373"/>
      <c r="Q46" s="200"/>
      <c r="R46" s="373"/>
      <c r="S46" s="373"/>
      <c r="T46" s="373"/>
      <c r="U46" s="373"/>
      <c r="V46" s="200"/>
      <c r="W46" s="203"/>
      <c r="AB46" s="203"/>
      <c r="AC46" s="203"/>
      <c r="AD46" s="203"/>
    </row>
    <row r="47" ht="15.75" customHeight="1">
      <c r="A47" s="192"/>
      <c r="B47" s="192"/>
      <c r="C47" s="192"/>
      <c r="D47" s="374" t="s">
        <v>133</v>
      </c>
      <c r="G47" s="375" t="s">
        <v>90</v>
      </c>
      <c r="H47" s="376">
        <v>20.0</v>
      </c>
      <c r="I47" s="192"/>
      <c r="J47" s="377" t="s">
        <v>129</v>
      </c>
      <c r="K47" s="221"/>
      <c r="L47" s="221"/>
      <c r="M47" s="221"/>
      <c r="N47" s="221"/>
      <c r="O47" s="221"/>
      <c r="P47" s="221"/>
      <c r="Q47" s="378">
        <f>M45+T45</f>
        <v>320</v>
      </c>
      <c r="R47" s="221"/>
      <c r="S47" s="221"/>
      <c r="T47" s="221"/>
      <c r="U47" s="221"/>
      <c r="V47" s="223"/>
      <c r="W47" s="203"/>
      <c r="AB47" s="203"/>
      <c r="AC47" s="203"/>
      <c r="AD47" s="203"/>
    </row>
    <row r="48" ht="15.75" customHeight="1">
      <c r="A48" s="192"/>
      <c r="B48" s="192"/>
      <c r="C48" s="192"/>
      <c r="D48" s="371"/>
      <c r="E48" s="22"/>
      <c r="F48" s="22"/>
      <c r="G48" s="372"/>
      <c r="H48" s="321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203"/>
      <c r="AB48" s="203"/>
      <c r="AC48" s="203"/>
      <c r="AD48" s="203"/>
    </row>
    <row r="49" ht="15.75" customHeight="1">
      <c r="A49" s="192"/>
      <c r="B49" s="192"/>
      <c r="C49" s="192"/>
      <c r="D49" s="374"/>
      <c r="G49" s="375"/>
      <c r="H49" s="376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203"/>
      <c r="AB49" s="203"/>
      <c r="AC49" s="203"/>
      <c r="AD49" s="203"/>
    </row>
    <row r="50" ht="15.75" customHeight="1">
      <c r="A50" s="192"/>
      <c r="B50" s="192"/>
      <c r="C50" s="192"/>
      <c r="D50" s="371"/>
      <c r="E50" s="22"/>
      <c r="F50" s="22"/>
      <c r="G50" s="372"/>
      <c r="H50" s="321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203"/>
      <c r="AB50" s="203"/>
      <c r="AC50" s="203"/>
      <c r="AD50" s="203"/>
    </row>
    <row r="51" ht="15.75" customHeight="1">
      <c r="A51" s="192"/>
      <c r="B51" s="192"/>
      <c r="C51" s="192"/>
      <c r="D51" s="374"/>
      <c r="G51" s="375"/>
      <c r="H51" s="376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203"/>
      <c r="AB51" s="203"/>
      <c r="AC51" s="203"/>
      <c r="AD51" s="203"/>
    </row>
    <row r="52" ht="15.75" customHeight="1">
      <c r="A52" s="192"/>
      <c r="B52" s="192"/>
      <c r="C52" s="192"/>
      <c r="D52" s="371"/>
      <c r="E52" s="22"/>
      <c r="F52" s="22"/>
      <c r="G52" s="372"/>
      <c r="H52" s="321"/>
      <c r="I52" s="192"/>
      <c r="J52" s="192"/>
      <c r="K52" s="192"/>
      <c r="L52" s="192"/>
      <c r="M52" s="192"/>
      <c r="N52" s="192"/>
      <c r="O52" s="192"/>
      <c r="P52" s="192"/>
      <c r="Q52" s="192"/>
      <c r="R52" s="192"/>
      <c r="S52" s="192"/>
      <c r="T52" s="192"/>
      <c r="U52" s="192"/>
      <c r="V52" s="192"/>
      <c r="W52" s="203"/>
      <c r="AB52" s="203"/>
      <c r="AC52" s="203"/>
      <c r="AD52" s="203"/>
    </row>
    <row r="53" ht="15.75" customHeight="1">
      <c r="A53" s="192"/>
      <c r="B53" s="192"/>
      <c r="C53" s="192"/>
      <c r="D53" s="374"/>
      <c r="G53" s="375"/>
      <c r="H53" s="376"/>
      <c r="I53" s="192"/>
      <c r="J53" s="192"/>
      <c r="K53" s="192"/>
      <c r="L53" s="192"/>
      <c r="M53" s="192"/>
      <c r="N53" s="192"/>
      <c r="O53" s="192"/>
      <c r="P53" s="192"/>
      <c r="Q53" s="192"/>
      <c r="S53" s="192"/>
      <c r="T53" s="192"/>
      <c r="U53" s="192"/>
      <c r="V53" s="192"/>
      <c r="W53" s="203"/>
      <c r="AB53" s="203"/>
      <c r="AC53" s="203"/>
      <c r="AD53" s="203"/>
    </row>
    <row r="54" ht="15.75" customHeight="1">
      <c r="A54" s="192"/>
      <c r="B54" s="192"/>
      <c r="C54" s="192"/>
      <c r="D54" s="379" t="s">
        <v>136</v>
      </c>
      <c r="E54" s="364"/>
      <c r="F54" s="364"/>
      <c r="G54" s="380">
        <f>SUMIF($G$46:$G$53,"Ahorro",$H$46:$H$53)</f>
        <v>20</v>
      </c>
      <c r="H54" s="148"/>
      <c r="I54" s="192"/>
      <c r="J54" s="192"/>
      <c r="K54" s="192"/>
      <c r="L54" s="192"/>
      <c r="M54" s="192"/>
      <c r="N54" s="192"/>
      <c r="O54" s="192"/>
      <c r="P54" s="192"/>
      <c r="Q54" s="192"/>
      <c r="S54" s="192"/>
      <c r="T54" s="192"/>
      <c r="U54" s="192"/>
      <c r="V54" s="192"/>
      <c r="W54" s="192"/>
      <c r="AB54" s="194"/>
      <c r="AC54" s="194"/>
      <c r="AD54" s="194"/>
    </row>
    <row r="55" ht="15.75" customHeight="1">
      <c r="A55" s="192"/>
      <c r="B55" s="192"/>
      <c r="C55" s="192"/>
      <c r="D55" s="381" t="s">
        <v>137</v>
      </c>
      <c r="E55" s="295"/>
      <c r="F55" s="295"/>
      <c r="G55" s="382">
        <f>SUMIF($G$46:$G$53,"Inversión",$H$46:$H$53)</f>
        <v>20</v>
      </c>
      <c r="H55" s="341"/>
      <c r="I55" s="192"/>
      <c r="J55" s="192"/>
      <c r="K55" s="192"/>
      <c r="L55" s="192"/>
      <c r="M55" s="192"/>
      <c r="N55" s="192"/>
      <c r="O55" s="192"/>
      <c r="P55" s="192"/>
      <c r="Q55" s="192"/>
      <c r="R55" s="192"/>
      <c r="S55" s="192"/>
      <c r="T55" s="192"/>
      <c r="U55" s="192"/>
      <c r="V55" s="192"/>
      <c r="W55" s="192"/>
      <c r="AB55" s="194"/>
      <c r="AC55" s="194"/>
      <c r="AD55" s="194"/>
    </row>
    <row r="56" ht="15.75" customHeight="1">
      <c r="A56" s="192"/>
      <c r="B56" s="192"/>
      <c r="C56" s="192"/>
      <c r="D56" s="192"/>
      <c r="E56" s="383"/>
      <c r="F56" s="383"/>
      <c r="G56" s="384"/>
      <c r="H56" s="192"/>
      <c r="I56" s="192"/>
      <c r="J56" s="192"/>
      <c r="K56" s="192"/>
      <c r="L56" s="192"/>
      <c r="M56" s="192"/>
      <c r="N56" s="192"/>
      <c r="O56" s="192"/>
      <c r="P56" s="192"/>
      <c r="Q56" s="192"/>
      <c r="R56" s="192"/>
      <c r="S56" s="192"/>
      <c r="T56" s="192"/>
      <c r="U56" s="192"/>
      <c r="V56" s="192"/>
      <c r="W56" s="192"/>
      <c r="AB56" s="194"/>
      <c r="AC56" s="194"/>
      <c r="AD56" s="194"/>
    </row>
    <row r="57" ht="15.75" customHeight="1">
      <c r="A57" s="192"/>
      <c r="B57" s="192"/>
      <c r="C57" s="192"/>
      <c r="D57" s="192"/>
      <c r="E57" s="383"/>
      <c r="F57" s="383"/>
      <c r="G57" s="384"/>
      <c r="H57" s="192"/>
      <c r="I57" s="192"/>
      <c r="J57" s="192"/>
      <c r="K57" s="192"/>
      <c r="L57" s="192"/>
      <c r="M57" s="192"/>
      <c r="N57" s="192"/>
      <c r="O57" s="192"/>
      <c r="P57" s="192"/>
      <c r="Q57" s="192"/>
      <c r="R57" s="192"/>
      <c r="S57" s="192"/>
      <c r="T57" s="192"/>
      <c r="U57" s="192"/>
      <c r="V57" s="192"/>
      <c r="W57" s="192"/>
      <c r="AB57" s="194"/>
      <c r="AC57" s="194"/>
      <c r="AD57" s="194"/>
    </row>
    <row r="58" ht="15.75" customHeight="1">
      <c r="A58" s="192"/>
      <c r="B58" s="192"/>
      <c r="C58" s="192"/>
      <c r="D58" s="385" t="s">
        <v>138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7"/>
      <c r="W58" s="203"/>
      <c r="AB58" s="194"/>
      <c r="AC58" s="194"/>
      <c r="AD58" s="194"/>
    </row>
    <row r="59" ht="15.75" customHeight="1">
      <c r="A59" s="192"/>
      <c r="B59" s="192"/>
      <c r="C59" s="192"/>
      <c r="D59" s="126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127"/>
      <c r="W59" s="203"/>
      <c r="AB59" s="203"/>
      <c r="AC59" s="203"/>
      <c r="AD59" s="194"/>
    </row>
    <row r="60" ht="15.75" customHeight="1">
      <c r="A60" s="192"/>
      <c r="B60" s="192"/>
      <c r="C60" s="192"/>
      <c r="D60" s="386" t="s">
        <v>76</v>
      </c>
      <c r="E60" s="274"/>
      <c r="F60" s="274"/>
      <c r="G60" s="274"/>
      <c r="H60" s="274"/>
      <c r="I60" s="387"/>
      <c r="J60" s="388" t="s">
        <v>139</v>
      </c>
      <c r="K60" s="389" t="s">
        <v>140</v>
      </c>
      <c r="L60" s="387"/>
      <c r="M60" s="389" t="s">
        <v>80</v>
      </c>
      <c r="N60" s="387"/>
      <c r="O60" s="389" t="s">
        <v>125</v>
      </c>
      <c r="P60" s="387"/>
      <c r="Q60" s="389" t="s">
        <v>141</v>
      </c>
      <c r="R60" s="274"/>
      <c r="S60" s="274"/>
      <c r="T60" s="274"/>
      <c r="U60" s="274"/>
      <c r="V60" s="390"/>
      <c r="W60" s="203"/>
      <c r="AB60" s="203"/>
      <c r="AC60" s="203"/>
      <c r="AD60" s="194"/>
    </row>
    <row r="61" ht="15.75" customHeight="1">
      <c r="A61" s="192"/>
      <c r="B61" s="192"/>
      <c r="C61" s="192"/>
      <c r="D61" s="391" t="s">
        <v>151</v>
      </c>
      <c r="J61" s="392">
        <v>45294.0</v>
      </c>
      <c r="K61" s="393" t="s">
        <v>2</v>
      </c>
      <c r="L61" s="22"/>
      <c r="M61" s="393" t="s">
        <v>23</v>
      </c>
      <c r="N61" s="22"/>
      <c r="O61" s="394">
        <v>20.0</v>
      </c>
      <c r="P61" s="22"/>
      <c r="Q61" s="393"/>
      <c r="R61" s="22"/>
      <c r="S61" s="22"/>
      <c r="T61" s="22"/>
      <c r="U61" s="22"/>
      <c r="V61" s="156"/>
      <c r="W61" s="203"/>
      <c r="AB61" s="203"/>
      <c r="AC61" s="203"/>
      <c r="AD61" s="194"/>
    </row>
    <row r="62" ht="15.75" customHeight="1">
      <c r="A62" s="192"/>
      <c r="B62" s="192"/>
      <c r="C62" s="192"/>
      <c r="D62" s="395"/>
      <c r="E62" s="22"/>
      <c r="F62" s="22"/>
      <c r="G62" s="22"/>
      <c r="H62" s="22"/>
      <c r="I62" s="22"/>
      <c r="J62" s="396"/>
      <c r="K62" s="397"/>
      <c r="L62" s="22"/>
      <c r="M62" s="397"/>
      <c r="N62" s="22"/>
      <c r="O62" s="398"/>
      <c r="P62" s="22"/>
      <c r="Q62" s="397"/>
      <c r="R62" s="22"/>
      <c r="S62" s="22"/>
      <c r="T62" s="22"/>
      <c r="U62" s="22"/>
      <c r="V62" s="156"/>
      <c r="W62" s="203"/>
      <c r="AB62" s="203"/>
      <c r="AC62" s="203"/>
      <c r="AD62" s="194"/>
    </row>
    <row r="63" ht="16.5" customHeight="1">
      <c r="A63" s="192"/>
      <c r="B63" s="192"/>
      <c r="C63" s="192"/>
      <c r="D63" s="391"/>
      <c r="J63" s="392"/>
      <c r="K63" s="393"/>
      <c r="L63" s="22"/>
      <c r="M63" s="393"/>
      <c r="N63" s="22"/>
      <c r="O63" s="394"/>
      <c r="P63" s="22"/>
      <c r="Q63" s="393"/>
      <c r="R63" s="22"/>
      <c r="S63" s="22"/>
      <c r="T63" s="22"/>
      <c r="U63" s="22"/>
      <c r="V63" s="156"/>
      <c r="W63" s="203"/>
      <c r="X63" s="399" t="s">
        <v>146</v>
      </c>
      <c r="AB63" s="203"/>
      <c r="AC63" s="203"/>
      <c r="AD63" s="194"/>
    </row>
    <row r="64" ht="15.75" customHeight="1">
      <c r="A64" s="192"/>
      <c r="B64" s="192"/>
      <c r="C64" s="192"/>
      <c r="D64" s="395"/>
      <c r="E64" s="22"/>
      <c r="F64" s="22"/>
      <c r="G64" s="22"/>
      <c r="H64" s="22"/>
      <c r="I64" s="22"/>
      <c r="J64" s="396"/>
      <c r="K64" s="397"/>
      <c r="L64" s="22"/>
      <c r="M64" s="397"/>
      <c r="N64" s="22"/>
      <c r="O64" s="398"/>
      <c r="P64" s="22"/>
      <c r="Q64" s="397"/>
      <c r="R64" s="22"/>
      <c r="S64" s="22"/>
      <c r="T64" s="22"/>
      <c r="U64" s="22"/>
      <c r="V64" s="156"/>
      <c r="W64" s="203"/>
      <c r="X64" s="191"/>
      <c r="Y64" s="191"/>
      <c r="Z64" s="191"/>
      <c r="AA64" s="191"/>
      <c r="AB64" s="203"/>
      <c r="AC64" s="203"/>
      <c r="AD64" s="194"/>
    </row>
    <row r="65" ht="15.75" customHeight="1">
      <c r="A65" s="192"/>
      <c r="B65" s="192"/>
      <c r="C65" s="192"/>
      <c r="D65" s="391"/>
      <c r="J65" s="392"/>
      <c r="K65" s="393"/>
      <c r="L65" s="22"/>
      <c r="M65" s="393"/>
      <c r="N65" s="22"/>
      <c r="O65" s="394"/>
      <c r="P65" s="22"/>
      <c r="Q65" s="393"/>
      <c r="R65" s="22"/>
      <c r="S65" s="22"/>
      <c r="T65" s="22"/>
      <c r="U65" s="22"/>
      <c r="V65" s="156"/>
      <c r="W65" s="203"/>
      <c r="AB65" s="203"/>
      <c r="AC65" s="203"/>
      <c r="AD65" s="194"/>
    </row>
    <row r="66" ht="15.75" customHeight="1">
      <c r="A66" s="192"/>
      <c r="B66" s="192"/>
      <c r="C66" s="192"/>
      <c r="D66" s="395"/>
      <c r="E66" s="22"/>
      <c r="F66" s="22"/>
      <c r="G66" s="22"/>
      <c r="H66" s="22"/>
      <c r="I66" s="22"/>
      <c r="J66" s="396"/>
      <c r="K66" s="397"/>
      <c r="L66" s="22"/>
      <c r="M66" s="397"/>
      <c r="N66" s="22"/>
      <c r="O66" s="398"/>
      <c r="P66" s="22"/>
      <c r="Q66" s="397"/>
      <c r="R66" s="22"/>
      <c r="S66" s="22"/>
      <c r="T66" s="22"/>
      <c r="U66" s="22"/>
      <c r="V66" s="156"/>
      <c r="W66" s="203"/>
      <c r="X66" s="400" t="s">
        <v>0</v>
      </c>
      <c r="Y66" s="70"/>
      <c r="Z66" s="70"/>
      <c r="AA66" s="77"/>
      <c r="AB66" s="203"/>
      <c r="AC66" s="203"/>
      <c r="AD66" s="194"/>
    </row>
    <row r="67" ht="15.75" customHeight="1">
      <c r="A67" s="192"/>
      <c r="B67" s="192"/>
      <c r="C67" s="192"/>
      <c r="D67" s="391"/>
      <c r="J67" s="392"/>
      <c r="K67" s="393"/>
      <c r="L67" s="22"/>
      <c r="M67" s="393"/>
      <c r="N67" s="22"/>
      <c r="O67" s="394"/>
      <c r="P67" s="22"/>
      <c r="Q67" s="393"/>
      <c r="R67" s="22"/>
      <c r="S67" s="22"/>
      <c r="T67" s="22"/>
      <c r="U67" s="22"/>
      <c r="V67" s="156"/>
      <c r="W67" s="203"/>
      <c r="X67" s="126"/>
      <c r="Y67" s="68"/>
      <c r="Z67" s="68"/>
      <c r="AA67" s="127"/>
      <c r="AB67" s="203"/>
      <c r="AC67" s="203"/>
      <c r="AD67" s="194"/>
    </row>
    <row r="68" ht="15.75" customHeight="1">
      <c r="A68" s="192"/>
      <c r="B68" s="192"/>
      <c r="C68" s="192"/>
      <c r="D68" s="395"/>
      <c r="E68" s="22"/>
      <c r="F68" s="22"/>
      <c r="G68" s="22"/>
      <c r="H68" s="22"/>
      <c r="I68" s="22"/>
      <c r="J68" s="396"/>
      <c r="K68" s="397"/>
      <c r="L68" s="22"/>
      <c r="M68" s="397"/>
      <c r="N68" s="22"/>
      <c r="O68" s="398"/>
      <c r="P68" s="22"/>
      <c r="Q68" s="397"/>
      <c r="R68" s="22"/>
      <c r="S68" s="22"/>
      <c r="T68" s="22"/>
      <c r="U68" s="22"/>
      <c r="V68" s="156"/>
      <c r="X68" s="401" t="str">
        <f>INICIO!K13</f>
        <v>Transporte</v>
      </c>
      <c r="Y68" s="364"/>
      <c r="Z68" s="364"/>
      <c r="AA68" s="148"/>
      <c r="AB68" s="203"/>
      <c r="AC68" s="203"/>
      <c r="AD68" s="194"/>
    </row>
    <row r="69" ht="15.75" customHeight="1">
      <c r="A69" s="192"/>
      <c r="B69" s="192"/>
      <c r="C69" s="192"/>
      <c r="D69" s="391"/>
      <c r="J69" s="392"/>
      <c r="K69" s="393"/>
      <c r="L69" s="22"/>
      <c r="M69" s="393"/>
      <c r="N69" s="22"/>
      <c r="O69" s="394"/>
      <c r="P69" s="22"/>
      <c r="Q69" s="393"/>
      <c r="R69" s="22"/>
      <c r="S69" s="22"/>
      <c r="T69" s="22"/>
      <c r="U69" s="22"/>
      <c r="V69" s="156"/>
      <c r="X69" s="402" t="str">
        <f>INICIO!K14</f>
        <v>Alimentación</v>
      </c>
      <c r="Y69" s="22"/>
      <c r="Z69" s="22"/>
      <c r="AA69" s="156"/>
      <c r="AB69" s="203"/>
      <c r="AC69" s="203"/>
      <c r="AD69" s="194"/>
    </row>
    <row r="70" ht="15.75" customHeight="1">
      <c r="A70" s="192"/>
      <c r="B70" s="192"/>
      <c r="C70" s="192"/>
      <c r="D70" s="395"/>
      <c r="E70" s="22"/>
      <c r="F70" s="22"/>
      <c r="G70" s="22"/>
      <c r="H70" s="22"/>
      <c r="I70" s="22"/>
      <c r="J70" s="396"/>
      <c r="K70" s="397"/>
      <c r="L70" s="22"/>
      <c r="M70" s="397"/>
      <c r="N70" s="22"/>
      <c r="O70" s="398"/>
      <c r="P70" s="22"/>
      <c r="Q70" s="397"/>
      <c r="R70" s="22"/>
      <c r="S70" s="22"/>
      <c r="T70" s="22"/>
      <c r="U70" s="22"/>
      <c r="V70" s="156"/>
      <c r="X70" s="403" t="str">
        <f>INICIO!K15</f>
        <v>Restaurantes</v>
      </c>
      <c r="Y70" s="22"/>
      <c r="Z70" s="22"/>
      <c r="AA70" s="156"/>
      <c r="AB70" s="203"/>
      <c r="AC70" s="203"/>
      <c r="AD70" s="194"/>
    </row>
    <row r="71" ht="15.75" customHeight="1">
      <c r="A71" s="192"/>
      <c r="B71" s="192"/>
      <c r="C71" s="192"/>
      <c r="D71" s="391"/>
      <c r="J71" s="392"/>
      <c r="K71" s="393"/>
      <c r="L71" s="22"/>
      <c r="M71" s="393"/>
      <c r="N71" s="22"/>
      <c r="O71" s="394"/>
      <c r="P71" s="22"/>
      <c r="Q71" s="393"/>
      <c r="R71" s="22"/>
      <c r="S71" s="22"/>
      <c r="T71" s="22"/>
      <c r="U71" s="22"/>
      <c r="V71" s="156"/>
      <c r="X71" s="404" t="str">
        <f>INICIO!K16</f>
        <v>Comida a domicilio</v>
      </c>
      <c r="Y71" s="22"/>
      <c r="Z71" s="22"/>
      <c r="AA71" s="156"/>
      <c r="AB71" s="203"/>
      <c r="AC71" s="203"/>
      <c r="AD71" s="194"/>
    </row>
    <row r="72" ht="15.75" customHeight="1">
      <c r="A72" s="192"/>
      <c r="B72" s="192"/>
      <c r="C72" s="192"/>
      <c r="D72" s="395"/>
      <c r="E72" s="22"/>
      <c r="F72" s="22"/>
      <c r="G72" s="22"/>
      <c r="H72" s="22"/>
      <c r="I72" s="22"/>
      <c r="J72" s="396"/>
      <c r="K72" s="397"/>
      <c r="L72" s="22"/>
      <c r="M72" s="397"/>
      <c r="N72" s="22"/>
      <c r="O72" s="398"/>
      <c r="P72" s="22"/>
      <c r="Q72" s="397"/>
      <c r="R72" s="22"/>
      <c r="S72" s="22"/>
      <c r="T72" s="22"/>
      <c r="U72" s="22"/>
      <c r="V72" s="156"/>
      <c r="X72" s="402" t="str">
        <f>INICIO!K17</f>
        <v>Bares</v>
      </c>
      <c r="Y72" s="22"/>
      <c r="Z72" s="22"/>
      <c r="AA72" s="156"/>
      <c r="AB72" s="203"/>
      <c r="AC72" s="203"/>
      <c r="AD72" s="194"/>
    </row>
    <row r="73" ht="15.75" customHeight="1">
      <c r="A73" s="192"/>
      <c r="B73" s="192"/>
      <c r="C73" s="192"/>
      <c r="D73" s="391"/>
      <c r="J73" s="392"/>
      <c r="K73" s="393"/>
      <c r="L73" s="22"/>
      <c r="M73" s="393"/>
      <c r="N73" s="22"/>
      <c r="O73" s="394"/>
      <c r="P73" s="22"/>
      <c r="Q73" s="393"/>
      <c r="R73" s="22"/>
      <c r="S73" s="22"/>
      <c r="T73" s="22"/>
      <c r="U73" s="22"/>
      <c r="V73" s="156"/>
      <c r="X73" s="405" t="str">
        <f>INICIO!K18</f>
        <v>Ropa</v>
      </c>
      <c r="Y73" s="22"/>
      <c r="Z73" s="22"/>
      <c r="AA73" s="156"/>
      <c r="AB73" s="203"/>
      <c r="AC73" s="203"/>
      <c r="AD73" s="194"/>
    </row>
    <row r="74" ht="15.75" customHeight="1">
      <c r="A74" s="192"/>
      <c r="B74" s="192"/>
      <c r="C74" s="192"/>
      <c r="D74" s="395"/>
      <c r="E74" s="22"/>
      <c r="F74" s="22"/>
      <c r="G74" s="22"/>
      <c r="H74" s="22"/>
      <c r="I74" s="22"/>
      <c r="J74" s="396"/>
      <c r="K74" s="397"/>
      <c r="L74" s="22"/>
      <c r="M74" s="397"/>
      <c r="N74" s="22"/>
      <c r="O74" s="398"/>
      <c r="P74" s="22"/>
      <c r="Q74" s="397"/>
      <c r="R74" s="22"/>
      <c r="S74" s="22"/>
      <c r="T74" s="22"/>
      <c r="U74" s="22"/>
      <c r="V74" s="156"/>
      <c r="X74" s="406" t="str">
        <f>INICIO!K19</f>
        <v>Belleza</v>
      </c>
      <c r="Y74" s="22"/>
      <c r="Z74" s="22"/>
      <c r="AA74" s="156"/>
      <c r="AB74" s="203"/>
      <c r="AC74" s="203"/>
      <c r="AD74" s="194"/>
    </row>
    <row r="75" ht="15.75" customHeight="1">
      <c r="A75" s="192"/>
      <c r="B75" s="192"/>
      <c r="C75" s="192"/>
      <c r="D75" s="391"/>
      <c r="J75" s="392"/>
      <c r="K75" s="393"/>
      <c r="L75" s="22"/>
      <c r="M75" s="393"/>
      <c r="N75" s="22"/>
      <c r="O75" s="394"/>
      <c r="P75" s="22"/>
      <c r="Q75" s="393"/>
      <c r="R75" s="22"/>
      <c r="S75" s="22"/>
      <c r="T75" s="22"/>
      <c r="U75" s="22"/>
      <c r="V75" s="156"/>
      <c r="W75" s="203"/>
      <c r="X75" s="407" t="str">
        <f>INICIO!K20</f>
        <v>Gasolina</v>
      </c>
      <c r="Y75" s="22"/>
      <c r="Z75" s="22"/>
      <c r="AA75" s="156"/>
      <c r="AB75" s="203"/>
      <c r="AC75" s="203"/>
      <c r="AD75" s="194"/>
    </row>
    <row r="76" ht="15.75" customHeight="1">
      <c r="A76" s="192"/>
      <c r="B76" s="192"/>
      <c r="C76" s="192"/>
      <c r="D76" s="395"/>
      <c r="E76" s="22"/>
      <c r="F76" s="22"/>
      <c r="G76" s="22"/>
      <c r="H76" s="22"/>
      <c r="I76" s="22"/>
      <c r="J76" s="396"/>
      <c r="K76" s="397"/>
      <c r="L76" s="22"/>
      <c r="M76" s="397"/>
      <c r="N76" s="22"/>
      <c r="O76" s="398"/>
      <c r="P76" s="22"/>
      <c r="Q76" s="397"/>
      <c r="R76" s="22"/>
      <c r="S76" s="22"/>
      <c r="T76" s="22"/>
      <c r="U76" s="22"/>
      <c r="V76" s="156"/>
      <c r="W76" s="203"/>
      <c r="X76" s="408" t="str">
        <f>INICIO!K21</f>
        <v>Hogar</v>
      </c>
      <c r="Y76" s="22"/>
      <c r="Z76" s="22"/>
      <c r="AA76" s="156"/>
      <c r="AB76" s="203"/>
      <c r="AC76" s="203"/>
      <c r="AD76" s="194"/>
    </row>
    <row r="77" ht="15.75" customHeight="1">
      <c r="A77" s="192"/>
      <c r="B77" s="192"/>
      <c r="C77" s="192"/>
      <c r="D77" s="391"/>
      <c r="J77" s="392"/>
      <c r="K77" s="393"/>
      <c r="L77" s="22"/>
      <c r="M77" s="393"/>
      <c r="N77" s="22"/>
      <c r="O77" s="394"/>
      <c r="P77" s="22"/>
      <c r="Q77" s="393"/>
      <c r="R77" s="22"/>
      <c r="S77" s="22"/>
      <c r="T77" s="22"/>
      <c r="U77" s="22"/>
      <c r="V77" s="156"/>
      <c r="W77" s="203"/>
      <c r="X77" s="409" t="str">
        <f>INICIO!K22</f>
        <v>Tarjeta de crédito</v>
      </c>
      <c r="Y77" s="22"/>
      <c r="Z77" s="22"/>
      <c r="AA77" s="156"/>
      <c r="AB77" s="203"/>
      <c r="AC77" s="203"/>
      <c r="AD77" s="194"/>
    </row>
    <row r="78" ht="15.75" customHeight="1">
      <c r="A78" s="192"/>
      <c r="B78" s="192"/>
      <c r="C78" s="192"/>
      <c r="D78" s="395"/>
      <c r="E78" s="22"/>
      <c r="F78" s="22"/>
      <c r="G78" s="22"/>
      <c r="H78" s="22"/>
      <c r="I78" s="22"/>
      <c r="J78" s="396"/>
      <c r="K78" s="397"/>
      <c r="L78" s="22"/>
      <c r="M78" s="397"/>
      <c r="N78" s="22"/>
      <c r="O78" s="398"/>
      <c r="P78" s="22"/>
      <c r="Q78" s="397"/>
      <c r="R78" s="22"/>
      <c r="S78" s="22"/>
      <c r="T78" s="22"/>
      <c r="U78" s="22"/>
      <c r="V78" s="156"/>
      <c r="W78" s="203"/>
      <c r="X78" s="410" t="str">
        <f>INICIO!K23</f>
        <v>Ocio</v>
      </c>
      <c r="Y78" s="22"/>
      <c r="Z78" s="22"/>
      <c r="AA78" s="156"/>
      <c r="AB78" s="203"/>
      <c r="AC78" s="203"/>
      <c r="AD78" s="194"/>
    </row>
    <row r="79" ht="15.75" customHeight="1">
      <c r="A79" s="192"/>
      <c r="B79" s="192"/>
      <c r="C79" s="192"/>
      <c r="D79" s="391"/>
      <c r="J79" s="392"/>
      <c r="K79" s="393"/>
      <c r="L79" s="22"/>
      <c r="M79" s="393"/>
      <c r="N79" s="22"/>
      <c r="O79" s="394"/>
      <c r="P79" s="22"/>
      <c r="Q79" s="393"/>
      <c r="R79" s="22"/>
      <c r="S79" s="22"/>
      <c r="T79" s="22"/>
      <c r="U79" s="22"/>
      <c r="V79" s="156"/>
      <c r="W79" s="203"/>
      <c r="X79" s="410" t="str">
        <f>INICIO!K24</f>
        <v>Pequeñas compras</v>
      </c>
      <c r="Y79" s="22"/>
      <c r="Z79" s="22"/>
      <c r="AA79" s="156"/>
      <c r="AB79" s="203"/>
      <c r="AC79" s="203"/>
      <c r="AD79" s="194"/>
    </row>
    <row r="80" ht="15.75" customHeight="1">
      <c r="A80" s="192"/>
      <c r="B80" s="192"/>
      <c r="C80" s="192"/>
      <c r="D80" s="395"/>
      <c r="E80" s="22"/>
      <c r="F80" s="22"/>
      <c r="G80" s="22"/>
      <c r="H80" s="22"/>
      <c r="I80" s="22"/>
      <c r="J80" s="396"/>
      <c r="K80" s="397"/>
      <c r="L80" s="22"/>
      <c r="M80" s="397"/>
      <c r="N80" s="22"/>
      <c r="O80" s="398"/>
      <c r="P80" s="22"/>
      <c r="Q80" s="397"/>
      <c r="R80" s="22"/>
      <c r="S80" s="22"/>
      <c r="T80" s="22"/>
      <c r="U80" s="22"/>
      <c r="V80" s="156"/>
      <c r="W80" s="203"/>
      <c r="X80" s="411" t="str">
        <f>INICIO!K25</f>
        <v>Tasas/Impuestos</v>
      </c>
      <c r="Y80" s="22"/>
      <c r="Z80" s="22"/>
      <c r="AA80" s="156"/>
      <c r="AB80" s="203"/>
      <c r="AC80" s="203"/>
      <c r="AD80" s="194"/>
    </row>
    <row r="81" ht="15.75" customHeight="1">
      <c r="A81" s="192"/>
      <c r="B81" s="192"/>
      <c r="C81" s="192"/>
      <c r="D81" s="391"/>
      <c r="J81" s="392"/>
      <c r="K81" s="393"/>
      <c r="L81" s="22"/>
      <c r="M81" s="393"/>
      <c r="N81" s="22"/>
      <c r="O81" s="394"/>
      <c r="P81" s="22"/>
      <c r="Q81" s="393"/>
      <c r="R81" s="22"/>
      <c r="S81" s="22"/>
      <c r="T81" s="22"/>
      <c r="U81" s="22"/>
      <c r="V81" s="156"/>
      <c r="W81" s="203"/>
      <c r="X81" s="412" t="str">
        <f>INICIO!K26</f>
        <v>Viajes/vacaciones</v>
      </c>
      <c r="Y81" s="22"/>
      <c r="Z81" s="22"/>
      <c r="AA81" s="156"/>
      <c r="AB81" s="194"/>
      <c r="AC81" s="194"/>
      <c r="AD81" s="194"/>
    </row>
    <row r="82" ht="15.75" customHeight="1">
      <c r="A82" s="192"/>
      <c r="B82" s="192"/>
      <c r="C82" s="192"/>
      <c r="D82" s="395"/>
      <c r="E82" s="22"/>
      <c r="F82" s="22"/>
      <c r="G82" s="22"/>
      <c r="H82" s="22"/>
      <c r="I82" s="22"/>
      <c r="J82" s="396"/>
      <c r="K82" s="397"/>
      <c r="L82" s="22"/>
      <c r="M82" s="397"/>
      <c r="N82" s="22"/>
      <c r="O82" s="398"/>
      <c r="P82" s="22"/>
      <c r="Q82" s="397"/>
      <c r="R82" s="22"/>
      <c r="S82" s="22"/>
      <c r="T82" s="22"/>
      <c r="U82" s="22"/>
      <c r="V82" s="156"/>
      <c r="W82" s="203"/>
      <c r="X82" s="413" t="str">
        <f>INICIO!K27</f>
        <v>Tecnología</v>
      </c>
      <c r="Y82" s="22"/>
      <c r="Z82" s="22"/>
      <c r="AA82" s="156"/>
      <c r="AB82" s="194"/>
      <c r="AC82" s="194"/>
      <c r="AD82" s="203"/>
    </row>
    <row r="83" ht="15.75" customHeight="1">
      <c r="A83" s="192"/>
      <c r="B83" s="192"/>
      <c r="C83" s="192"/>
      <c r="D83" s="391"/>
      <c r="J83" s="392"/>
      <c r="K83" s="393"/>
      <c r="L83" s="22"/>
      <c r="M83" s="393"/>
      <c r="N83" s="22"/>
      <c r="O83" s="394"/>
      <c r="P83" s="22"/>
      <c r="Q83" s="393"/>
      <c r="R83" s="22"/>
      <c r="S83" s="22"/>
      <c r="T83" s="22"/>
      <c r="U83" s="22"/>
      <c r="V83" s="156"/>
      <c r="W83" s="203"/>
      <c r="X83" s="411" t="str">
        <f>INICIO!K28</f>
        <v>Reparaciones</v>
      </c>
      <c r="Y83" s="22"/>
      <c r="Z83" s="22"/>
      <c r="AA83" s="156"/>
      <c r="AB83" s="194"/>
      <c r="AC83" s="194"/>
      <c r="AD83" s="203"/>
    </row>
    <row r="84" ht="15.75" customHeight="1">
      <c r="A84" s="192"/>
      <c r="B84" s="192"/>
      <c r="C84" s="192"/>
      <c r="D84" s="395"/>
      <c r="E84" s="22"/>
      <c r="F84" s="22"/>
      <c r="G84" s="22"/>
      <c r="H84" s="22"/>
      <c r="I84" s="22"/>
      <c r="J84" s="396"/>
      <c r="K84" s="397"/>
      <c r="L84" s="22"/>
      <c r="M84" s="397"/>
      <c r="N84" s="22"/>
      <c r="O84" s="398"/>
      <c r="P84" s="22"/>
      <c r="Q84" s="397"/>
      <c r="R84" s="22"/>
      <c r="S84" s="22"/>
      <c r="T84" s="22"/>
      <c r="U84" s="22"/>
      <c r="V84" s="156"/>
      <c r="W84" s="203"/>
      <c r="X84" s="414" t="str">
        <f>INICIO!K29</f>
        <v>Salud</v>
      </c>
      <c r="Y84" s="22"/>
      <c r="Z84" s="22"/>
      <c r="AA84" s="156"/>
      <c r="AB84" s="194"/>
      <c r="AC84" s="194"/>
      <c r="AD84" s="203"/>
    </row>
    <row r="85" ht="15.75" customHeight="1">
      <c r="A85" s="192"/>
      <c r="B85" s="192"/>
      <c r="C85" s="192"/>
      <c r="D85" s="391"/>
      <c r="J85" s="392"/>
      <c r="K85" s="393"/>
      <c r="L85" s="22"/>
      <c r="M85" s="393"/>
      <c r="N85" s="22"/>
      <c r="O85" s="394"/>
      <c r="P85" s="22"/>
      <c r="Q85" s="393"/>
      <c r="R85" s="22"/>
      <c r="S85" s="22"/>
      <c r="T85" s="22"/>
      <c r="U85" s="22"/>
      <c r="V85" s="156"/>
      <c r="W85" s="203"/>
      <c r="X85" s="415" t="str">
        <f>INICIO!K30</f>
        <v>Higiene</v>
      </c>
      <c r="Y85" s="22"/>
      <c r="Z85" s="22"/>
      <c r="AA85" s="156"/>
      <c r="AB85" s="203"/>
      <c r="AC85" s="203"/>
      <c r="AD85" s="203"/>
    </row>
    <row r="86" ht="15.75" customHeight="1">
      <c r="A86" s="192"/>
      <c r="B86" s="192"/>
      <c r="C86" s="192"/>
      <c r="D86" s="395"/>
      <c r="E86" s="22"/>
      <c r="F86" s="22"/>
      <c r="G86" s="22"/>
      <c r="H86" s="22"/>
      <c r="I86" s="22"/>
      <c r="J86" s="396"/>
      <c r="K86" s="397"/>
      <c r="L86" s="22"/>
      <c r="M86" s="397"/>
      <c r="N86" s="22"/>
      <c r="O86" s="398"/>
      <c r="P86" s="22"/>
      <c r="Q86" s="397"/>
      <c r="R86" s="22"/>
      <c r="S86" s="22"/>
      <c r="T86" s="22"/>
      <c r="U86" s="22"/>
      <c r="V86" s="156"/>
      <c r="W86" s="203"/>
      <c r="X86" s="416" t="str">
        <f>INICIO!K31</f>
        <v>Cursos/Formación</v>
      </c>
      <c r="Y86" s="22"/>
      <c r="Z86" s="22"/>
      <c r="AA86" s="156"/>
      <c r="AC86" s="203"/>
      <c r="AD86" s="203"/>
    </row>
    <row r="87" ht="15.75" customHeight="1">
      <c r="A87" s="192"/>
      <c r="B87" s="192"/>
      <c r="C87" s="192"/>
      <c r="D87" s="391"/>
      <c r="J87" s="392"/>
      <c r="K87" s="417"/>
      <c r="L87" s="22"/>
      <c r="M87" s="393"/>
      <c r="N87" s="22"/>
      <c r="O87" s="394"/>
      <c r="P87" s="22"/>
      <c r="Q87" s="393"/>
      <c r="R87" s="22"/>
      <c r="S87" s="22"/>
      <c r="T87" s="22"/>
      <c r="U87" s="22"/>
      <c r="V87" s="156"/>
      <c r="X87" s="418" t="str">
        <f>INICIO!K32</f>
        <v>Mascotas</v>
      </c>
      <c r="Y87" s="22"/>
      <c r="Z87" s="22"/>
      <c r="AA87" s="156"/>
      <c r="AC87" s="203"/>
      <c r="AD87" s="203"/>
    </row>
    <row r="88" ht="15.75" customHeight="1">
      <c r="A88" s="192"/>
      <c r="B88" s="192"/>
      <c r="C88" s="192"/>
      <c r="D88" s="395"/>
      <c r="E88" s="22"/>
      <c r="F88" s="22"/>
      <c r="G88" s="22"/>
      <c r="H88" s="22"/>
      <c r="I88" s="22"/>
      <c r="J88" s="396"/>
      <c r="K88" s="397"/>
      <c r="L88" s="22"/>
      <c r="M88" s="397"/>
      <c r="N88" s="22"/>
      <c r="O88" s="398"/>
      <c r="P88" s="22"/>
      <c r="Q88" s="397"/>
      <c r="R88" s="22"/>
      <c r="S88" s="22"/>
      <c r="T88" s="22"/>
      <c r="U88" s="22"/>
      <c r="V88" s="156"/>
      <c r="X88" s="419" t="str">
        <f>INICIO!K33</f>
        <v>Familia</v>
      </c>
      <c r="Y88" s="22"/>
      <c r="Z88" s="22"/>
      <c r="AA88" s="156"/>
      <c r="AC88" s="203"/>
      <c r="AD88" s="203"/>
    </row>
    <row r="89" ht="15.75" customHeight="1">
      <c r="A89" s="192"/>
      <c r="B89" s="192"/>
      <c r="C89" s="192"/>
      <c r="D89" s="391"/>
      <c r="J89" s="392"/>
      <c r="K89" s="393"/>
      <c r="L89" s="22"/>
      <c r="M89" s="393"/>
      <c r="N89" s="22"/>
      <c r="O89" s="394"/>
      <c r="P89" s="22"/>
      <c r="Q89" s="393"/>
      <c r="R89" s="22"/>
      <c r="S89" s="22"/>
      <c r="T89" s="22"/>
      <c r="U89" s="22"/>
      <c r="V89" s="156"/>
      <c r="X89" s="412" t="str">
        <f>INICIO!K34</f>
        <v>Otros</v>
      </c>
      <c r="Y89" s="22"/>
      <c r="Z89" s="22"/>
      <c r="AA89" s="156"/>
      <c r="AD89" s="194"/>
    </row>
    <row r="90" ht="15.75" customHeight="1">
      <c r="A90" s="192"/>
      <c r="B90" s="192"/>
      <c r="C90" s="192"/>
      <c r="D90" s="395"/>
      <c r="E90" s="22"/>
      <c r="F90" s="22"/>
      <c r="G90" s="22"/>
      <c r="H90" s="22"/>
      <c r="I90" s="22"/>
      <c r="J90" s="396"/>
      <c r="K90" s="397"/>
      <c r="L90" s="22"/>
      <c r="M90" s="397"/>
      <c r="N90" s="22"/>
      <c r="O90" s="398"/>
      <c r="P90" s="22"/>
      <c r="Q90" s="397"/>
      <c r="R90" s="22"/>
      <c r="S90" s="22"/>
      <c r="T90" s="22"/>
      <c r="U90" s="22"/>
      <c r="V90" s="156"/>
      <c r="X90" s="420" t="str">
        <f>INICIO!K35</f>
        <v>Categoria 1</v>
      </c>
      <c r="Y90" s="22"/>
      <c r="Z90" s="22"/>
      <c r="AA90" s="156"/>
      <c r="AD90" s="194"/>
    </row>
    <row r="91" ht="15.75" customHeight="1">
      <c r="A91" s="192"/>
      <c r="B91" s="192"/>
      <c r="C91" s="192"/>
      <c r="D91" s="391"/>
      <c r="J91" s="392"/>
      <c r="K91" s="393"/>
      <c r="L91" s="22"/>
      <c r="M91" s="393"/>
      <c r="N91" s="22"/>
      <c r="O91" s="394"/>
      <c r="P91" s="22"/>
      <c r="Q91" s="393"/>
      <c r="R91" s="22"/>
      <c r="S91" s="22"/>
      <c r="T91" s="22"/>
      <c r="U91" s="22"/>
      <c r="V91" s="156"/>
      <c r="X91" s="421" t="str">
        <f>INICIO!K36</f>
        <v>Categoría 2</v>
      </c>
      <c r="Y91" s="22"/>
      <c r="Z91" s="22"/>
      <c r="AA91" s="156"/>
      <c r="AD91" s="194"/>
    </row>
    <row r="92" ht="15.75" customHeight="1">
      <c r="A92" s="192"/>
      <c r="B92" s="192"/>
      <c r="C92" s="192"/>
      <c r="D92" s="395"/>
      <c r="E92" s="22"/>
      <c r="F92" s="22"/>
      <c r="G92" s="22"/>
      <c r="H92" s="22"/>
      <c r="I92" s="22"/>
      <c r="J92" s="396"/>
      <c r="K92" s="397"/>
      <c r="L92" s="22"/>
      <c r="M92" s="397"/>
      <c r="N92" s="22"/>
      <c r="O92" s="398"/>
      <c r="P92" s="22"/>
      <c r="Q92" s="397"/>
      <c r="R92" s="22"/>
      <c r="S92" s="22"/>
      <c r="T92" s="22"/>
      <c r="U92" s="22"/>
      <c r="V92" s="156"/>
      <c r="X92" s="422" t="str">
        <f>INICIO!K37</f>
        <v>Categoría 3</v>
      </c>
      <c r="Y92" s="22"/>
      <c r="Z92" s="22"/>
      <c r="AA92" s="156"/>
      <c r="AD92" s="194"/>
    </row>
    <row r="93" ht="15.75" customHeight="1">
      <c r="A93" s="192"/>
      <c r="B93" s="192"/>
      <c r="C93" s="192"/>
      <c r="D93" s="391"/>
      <c r="J93" s="392"/>
      <c r="K93" s="393"/>
      <c r="L93" s="22"/>
      <c r="M93" s="393"/>
      <c r="N93" s="22"/>
      <c r="O93" s="394"/>
      <c r="P93" s="22"/>
      <c r="Q93" s="393"/>
      <c r="R93" s="22"/>
      <c r="S93" s="22"/>
      <c r="T93" s="22"/>
      <c r="U93" s="22"/>
      <c r="V93" s="156"/>
      <c r="X93" s="423" t="str">
        <f>INICIO!K38</f>
        <v>Categoría 4</v>
      </c>
      <c r="Y93" s="22"/>
      <c r="Z93" s="22"/>
      <c r="AA93" s="156"/>
      <c r="AD93" s="194"/>
    </row>
    <row r="94" ht="15.75" customHeight="1">
      <c r="A94" s="192"/>
      <c r="B94" s="192"/>
      <c r="C94" s="192"/>
      <c r="D94" s="395"/>
      <c r="E94" s="22"/>
      <c r="F94" s="22"/>
      <c r="G94" s="22"/>
      <c r="H94" s="22"/>
      <c r="I94" s="22"/>
      <c r="J94" s="396"/>
      <c r="K94" s="397"/>
      <c r="L94" s="22"/>
      <c r="M94" s="397"/>
      <c r="N94" s="22"/>
      <c r="O94" s="398"/>
      <c r="P94" s="22"/>
      <c r="Q94" s="397"/>
      <c r="R94" s="22"/>
      <c r="S94" s="22"/>
      <c r="T94" s="22"/>
      <c r="U94" s="22"/>
      <c r="V94" s="156"/>
      <c r="X94" s="420" t="str">
        <f>INICIO!K39</f>
        <v>Categoría 5</v>
      </c>
      <c r="Y94" s="22"/>
      <c r="Z94" s="22"/>
      <c r="AA94" s="156"/>
      <c r="AD94" s="194"/>
    </row>
    <row r="95" ht="15.75" customHeight="1">
      <c r="A95" s="192"/>
      <c r="B95" s="192"/>
      <c r="C95" s="192"/>
      <c r="D95" s="391"/>
      <c r="J95" s="392"/>
      <c r="K95" s="393"/>
      <c r="L95" s="22"/>
      <c r="M95" s="393"/>
      <c r="N95" s="22"/>
      <c r="O95" s="394"/>
      <c r="P95" s="22"/>
      <c r="Q95" s="393"/>
      <c r="R95" s="22"/>
      <c r="S95" s="22"/>
      <c r="T95" s="22"/>
      <c r="U95" s="22"/>
      <c r="V95" s="156"/>
      <c r="X95" s="424" t="str">
        <f>INICIO!K40</f>
        <v>Categoría 6</v>
      </c>
      <c r="Y95" s="325"/>
      <c r="Z95" s="325"/>
      <c r="AA95" s="184"/>
      <c r="AC95" s="194"/>
      <c r="AD95" s="194"/>
    </row>
    <row r="96" ht="15.75" customHeight="1">
      <c r="A96" s="192"/>
      <c r="B96" s="192"/>
      <c r="C96" s="192"/>
      <c r="D96" s="395"/>
      <c r="E96" s="22"/>
      <c r="F96" s="22"/>
      <c r="G96" s="22"/>
      <c r="H96" s="22"/>
      <c r="I96" s="22"/>
      <c r="J96" s="396"/>
      <c r="K96" s="397"/>
      <c r="L96" s="22"/>
      <c r="M96" s="397"/>
      <c r="N96" s="22"/>
      <c r="O96" s="398"/>
      <c r="P96" s="22"/>
      <c r="Q96" s="397"/>
      <c r="R96" s="22"/>
      <c r="S96" s="22"/>
      <c r="T96" s="22"/>
      <c r="U96" s="22"/>
      <c r="V96" s="156"/>
      <c r="AC96" s="194"/>
      <c r="AD96" s="194"/>
    </row>
    <row r="97" ht="15.75" customHeight="1">
      <c r="A97" s="192"/>
      <c r="B97" s="192"/>
      <c r="C97" s="192"/>
      <c r="D97" s="391"/>
      <c r="J97" s="392"/>
      <c r="K97" s="393"/>
      <c r="L97" s="22"/>
      <c r="M97" s="393"/>
      <c r="N97" s="22"/>
      <c r="O97" s="394"/>
      <c r="P97" s="22"/>
      <c r="Q97" s="393"/>
      <c r="R97" s="22"/>
      <c r="S97" s="22"/>
      <c r="T97" s="22"/>
      <c r="U97" s="22"/>
      <c r="V97" s="156"/>
      <c r="AC97" s="194"/>
      <c r="AD97" s="194"/>
    </row>
    <row r="98" ht="15.75" customHeight="1">
      <c r="A98" s="192"/>
      <c r="B98" s="192"/>
      <c r="C98" s="192"/>
      <c r="D98" s="395"/>
      <c r="E98" s="22"/>
      <c r="F98" s="22"/>
      <c r="G98" s="22"/>
      <c r="H98" s="22"/>
      <c r="I98" s="22"/>
      <c r="J98" s="396"/>
      <c r="K98" s="397"/>
      <c r="L98" s="22"/>
      <c r="M98" s="397"/>
      <c r="N98" s="22"/>
      <c r="O98" s="398"/>
      <c r="P98" s="22"/>
      <c r="Q98" s="397"/>
      <c r="R98" s="22"/>
      <c r="S98" s="22"/>
      <c r="T98" s="22"/>
      <c r="U98" s="22"/>
      <c r="V98" s="156"/>
      <c r="AC98" s="194"/>
      <c r="AD98" s="194"/>
    </row>
    <row r="99" ht="15.75" customHeight="1">
      <c r="A99" s="192"/>
      <c r="B99" s="192"/>
      <c r="C99" s="192"/>
      <c r="D99" s="391"/>
      <c r="J99" s="392"/>
      <c r="K99" s="393"/>
      <c r="L99" s="22"/>
      <c r="M99" s="393"/>
      <c r="N99" s="22"/>
      <c r="O99" s="394"/>
      <c r="P99" s="22"/>
      <c r="Q99" s="393"/>
      <c r="R99" s="22"/>
      <c r="S99" s="22"/>
      <c r="T99" s="22"/>
      <c r="U99" s="22"/>
      <c r="V99" s="156"/>
      <c r="AC99" s="194"/>
      <c r="AD99" s="194"/>
    </row>
    <row r="100" ht="15.75" customHeight="1">
      <c r="A100" s="192"/>
      <c r="B100" s="192"/>
      <c r="C100" s="192"/>
      <c r="D100" s="395"/>
      <c r="E100" s="22"/>
      <c r="F100" s="22"/>
      <c r="G100" s="22"/>
      <c r="H100" s="22"/>
      <c r="I100" s="22"/>
      <c r="J100" s="396"/>
      <c r="K100" s="397"/>
      <c r="L100" s="22"/>
      <c r="M100" s="397"/>
      <c r="N100" s="22"/>
      <c r="O100" s="398"/>
      <c r="P100" s="22"/>
      <c r="Q100" s="397"/>
      <c r="R100" s="22"/>
      <c r="S100" s="22"/>
      <c r="T100" s="22"/>
      <c r="U100" s="22"/>
      <c r="V100" s="156"/>
      <c r="AC100" s="194"/>
      <c r="AD100" s="194"/>
    </row>
    <row r="101" ht="15.75" customHeight="1">
      <c r="A101" s="192"/>
      <c r="B101" s="192"/>
      <c r="C101" s="192"/>
      <c r="D101" s="391"/>
      <c r="J101" s="392"/>
      <c r="K101" s="393"/>
      <c r="L101" s="22"/>
      <c r="M101" s="393"/>
      <c r="N101" s="22"/>
      <c r="O101" s="394"/>
      <c r="P101" s="22"/>
      <c r="Q101" s="393"/>
      <c r="R101" s="22"/>
      <c r="S101" s="22"/>
      <c r="T101" s="22"/>
      <c r="U101" s="22"/>
      <c r="V101" s="156"/>
      <c r="AC101" s="194"/>
      <c r="AD101" s="194"/>
    </row>
    <row r="102" ht="15.75" customHeight="1">
      <c r="A102" s="192"/>
      <c r="B102" s="192"/>
      <c r="C102" s="192"/>
      <c r="D102" s="395"/>
      <c r="E102" s="22"/>
      <c r="F102" s="22"/>
      <c r="G102" s="22"/>
      <c r="H102" s="22"/>
      <c r="I102" s="22"/>
      <c r="J102" s="396"/>
      <c r="K102" s="397"/>
      <c r="L102" s="22"/>
      <c r="M102" s="397"/>
      <c r="N102" s="22"/>
      <c r="O102" s="398"/>
      <c r="P102" s="22"/>
      <c r="Q102" s="397"/>
      <c r="R102" s="22"/>
      <c r="S102" s="22"/>
      <c r="T102" s="22"/>
      <c r="U102" s="22"/>
      <c r="V102" s="156"/>
    </row>
    <row r="103" ht="15.75" customHeight="1">
      <c r="A103" s="194"/>
      <c r="B103" s="194"/>
      <c r="C103" s="194"/>
      <c r="D103" s="391"/>
      <c r="J103" s="392"/>
      <c r="K103" s="393"/>
      <c r="L103" s="22"/>
      <c r="M103" s="393"/>
      <c r="N103" s="22"/>
      <c r="O103" s="394"/>
      <c r="P103" s="22"/>
      <c r="Q103" s="393"/>
      <c r="R103" s="22"/>
      <c r="S103" s="22"/>
      <c r="T103" s="22"/>
      <c r="U103" s="22"/>
      <c r="V103" s="156"/>
    </row>
    <row r="104" ht="15.75" customHeight="1">
      <c r="A104" s="194"/>
      <c r="B104" s="194"/>
      <c r="C104" s="194"/>
      <c r="D104" s="395"/>
      <c r="E104" s="22"/>
      <c r="F104" s="22"/>
      <c r="G104" s="22"/>
      <c r="H104" s="22"/>
      <c r="I104" s="22"/>
      <c r="J104" s="396"/>
      <c r="K104" s="397"/>
      <c r="L104" s="22"/>
      <c r="M104" s="397"/>
      <c r="N104" s="22"/>
      <c r="O104" s="398"/>
      <c r="P104" s="22"/>
      <c r="Q104" s="397"/>
      <c r="R104" s="22"/>
      <c r="S104" s="22"/>
      <c r="T104" s="22"/>
      <c r="U104" s="22"/>
      <c r="V104" s="156"/>
    </row>
    <row r="105" ht="15.75" customHeight="1">
      <c r="A105" s="194"/>
      <c r="B105" s="194"/>
      <c r="C105" s="194"/>
      <c r="D105" s="391"/>
      <c r="J105" s="392"/>
      <c r="K105" s="393"/>
      <c r="L105" s="22"/>
      <c r="M105" s="393"/>
      <c r="N105" s="22"/>
      <c r="O105" s="394"/>
      <c r="P105" s="22"/>
      <c r="Q105" s="393"/>
      <c r="R105" s="22"/>
      <c r="S105" s="22"/>
      <c r="T105" s="22"/>
      <c r="U105" s="22"/>
      <c r="V105" s="156"/>
    </row>
    <row r="106" ht="15.75" customHeight="1">
      <c r="A106" s="194"/>
      <c r="B106" s="194"/>
      <c r="C106" s="194"/>
      <c r="D106" s="395"/>
      <c r="E106" s="22"/>
      <c r="F106" s="22"/>
      <c r="G106" s="22"/>
      <c r="H106" s="22"/>
      <c r="I106" s="22"/>
      <c r="J106" s="396"/>
      <c r="K106" s="397"/>
      <c r="L106" s="22"/>
      <c r="M106" s="397"/>
      <c r="N106" s="22"/>
      <c r="O106" s="398"/>
      <c r="P106" s="22"/>
      <c r="Q106" s="397"/>
      <c r="R106" s="22"/>
      <c r="S106" s="22"/>
      <c r="T106" s="22"/>
      <c r="U106" s="22"/>
      <c r="V106" s="156"/>
    </row>
    <row r="107" ht="15.75" customHeight="1">
      <c r="A107" s="194"/>
      <c r="B107" s="194"/>
      <c r="C107" s="194"/>
      <c r="D107" s="391"/>
      <c r="J107" s="392"/>
      <c r="K107" s="393"/>
      <c r="L107" s="22"/>
      <c r="M107" s="393"/>
      <c r="N107" s="22"/>
      <c r="O107" s="394"/>
      <c r="P107" s="22"/>
      <c r="Q107" s="393"/>
      <c r="R107" s="22"/>
      <c r="S107" s="22"/>
      <c r="T107" s="22"/>
      <c r="U107" s="22"/>
      <c r="V107" s="156"/>
    </row>
    <row r="108" ht="15.75" customHeight="1">
      <c r="A108" s="194"/>
      <c r="B108" s="194"/>
      <c r="C108" s="194"/>
      <c r="D108" s="395"/>
      <c r="E108" s="22"/>
      <c r="F108" s="22"/>
      <c r="G108" s="22"/>
      <c r="H108" s="22"/>
      <c r="I108" s="22"/>
      <c r="J108" s="396"/>
      <c r="K108" s="397"/>
      <c r="L108" s="22"/>
      <c r="M108" s="397"/>
      <c r="N108" s="22"/>
      <c r="O108" s="398"/>
      <c r="P108" s="22"/>
      <c r="Q108" s="397"/>
      <c r="R108" s="22"/>
      <c r="S108" s="22"/>
      <c r="T108" s="22"/>
      <c r="U108" s="22"/>
      <c r="V108" s="156"/>
    </row>
    <row r="109" ht="15.75" customHeight="1">
      <c r="A109" s="194"/>
      <c r="B109" s="194"/>
      <c r="C109" s="194"/>
      <c r="D109" s="391"/>
      <c r="J109" s="392"/>
      <c r="K109" s="393"/>
      <c r="L109" s="22"/>
      <c r="M109" s="393"/>
      <c r="N109" s="22"/>
      <c r="O109" s="394"/>
      <c r="P109" s="22"/>
      <c r="Q109" s="393"/>
      <c r="R109" s="22"/>
      <c r="S109" s="22"/>
      <c r="T109" s="22"/>
      <c r="U109" s="22"/>
      <c r="V109" s="156"/>
    </row>
    <row r="110" ht="15.75" customHeight="1">
      <c r="A110" s="194"/>
      <c r="B110" s="194"/>
      <c r="C110" s="194"/>
      <c r="D110" s="395"/>
      <c r="E110" s="22"/>
      <c r="F110" s="22"/>
      <c r="G110" s="22"/>
      <c r="H110" s="22"/>
      <c r="I110" s="22"/>
      <c r="J110" s="396"/>
      <c r="K110" s="397"/>
      <c r="L110" s="22"/>
      <c r="M110" s="397"/>
      <c r="N110" s="22"/>
      <c r="O110" s="398"/>
      <c r="P110" s="22"/>
      <c r="Q110" s="397"/>
      <c r="R110" s="22"/>
      <c r="S110" s="22"/>
      <c r="T110" s="22"/>
      <c r="U110" s="22"/>
      <c r="V110" s="156"/>
    </row>
    <row r="111" ht="15.75" customHeight="1">
      <c r="A111" s="194"/>
      <c r="B111" s="194"/>
      <c r="C111" s="194"/>
      <c r="D111" s="391"/>
      <c r="J111" s="392"/>
      <c r="K111" s="393"/>
      <c r="L111" s="22"/>
      <c r="M111" s="393"/>
      <c r="N111" s="22"/>
      <c r="O111" s="394"/>
      <c r="P111" s="22"/>
      <c r="Q111" s="393"/>
      <c r="R111" s="22"/>
      <c r="S111" s="22"/>
      <c r="T111" s="22"/>
      <c r="U111" s="22"/>
      <c r="V111" s="156"/>
    </row>
    <row r="112" ht="15.75" customHeight="1">
      <c r="A112" s="194"/>
      <c r="B112" s="194"/>
      <c r="C112" s="194"/>
      <c r="D112" s="395"/>
      <c r="E112" s="22"/>
      <c r="F112" s="22"/>
      <c r="G112" s="22"/>
      <c r="H112" s="22"/>
      <c r="I112" s="22"/>
      <c r="J112" s="396"/>
      <c r="K112" s="397"/>
      <c r="L112" s="22"/>
      <c r="M112" s="397"/>
      <c r="N112" s="22"/>
      <c r="O112" s="398"/>
      <c r="P112" s="22"/>
      <c r="Q112" s="397"/>
      <c r="R112" s="22"/>
      <c r="S112" s="22"/>
      <c r="T112" s="22"/>
      <c r="U112" s="22"/>
      <c r="V112" s="156"/>
    </row>
    <row r="113" ht="15.75" customHeight="1">
      <c r="A113" s="194"/>
      <c r="B113" s="194"/>
      <c r="C113" s="194"/>
      <c r="D113" s="391"/>
      <c r="J113" s="392"/>
      <c r="K113" s="393"/>
      <c r="L113" s="22"/>
      <c r="M113" s="393"/>
      <c r="N113" s="22"/>
      <c r="O113" s="394"/>
      <c r="P113" s="22"/>
      <c r="Q113" s="393"/>
      <c r="R113" s="22"/>
      <c r="S113" s="22"/>
      <c r="T113" s="22"/>
      <c r="U113" s="22"/>
      <c r="V113" s="156"/>
    </row>
    <row r="114" ht="15.75" customHeight="1">
      <c r="A114" s="194"/>
      <c r="B114" s="194"/>
      <c r="C114" s="194"/>
      <c r="D114" s="395"/>
      <c r="E114" s="22"/>
      <c r="F114" s="22"/>
      <c r="G114" s="22"/>
      <c r="H114" s="22"/>
      <c r="I114" s="22"/>
      <c r="J114" s="396"/>
      <c r="K114" s="397"/>
      <c r="L114" s="22"/>
      <c r="M114" s="397"/>
      <c r="N114" s="22"/>
      <c r="O114" s="398"/>
      <c r="P114" s="22"/>
      <c r="Q114" s="397"/>
      <c r="R114" s="22"/>
      <c r="S114" s="22"/>
      <c r="T114" s="22"/>
      <c r="U114" s="22"/>
      <c r="V114" s="156"/>
    </row>
    <row r="115" ht="15.75" customHeight="1">
      <c r="A115" s="194"/>
      <c r="B115" s="194"/>
      <c r="C115" s="194"/>
      <c r="D115" s="391"/>
      <c r="J115" s="392"/>
      <c r="K115" s="393"/>
      <c r="L115" s="22"/>
      <c r="M115" s="393"/>
      <c r="N115" s="22"/>
      <c r="O115" s="394"/>
      <c r="P115" s="22"/>
      <c r="Q115" s="393"/>
      <c r="R115" s="22"/>
      <c r="S115" s="22"/>
      <c r="T115" s="22"/>
      <c r="U115" s="22"/>
      <c r="V115" s="156"/>
    </row>
    <row r="116" ht="15.75" customHeight="1">
      <c r="A116" s="194"/>
      <c r="B116" s="194"/>
      <c r="C116" s="194"/>
      <c r="D116" s="395"/>
      <c r="E116" s="22"/>
      <c r="F116" s="22"/>
      <c r="G116" s="22"/>
      <c r="H116" s="22"/>
      <c r="I116" s="22"/>
      <c r="J116" s="396"/>
      <c r="K116" s="397"/>
      <c r="L116" s="22"/>
      <c r="M116" s="397"/>
      <c r="N116" s="22"/>
      <c r="O116" s="398"/>
      <c r="P116" s="22"/>
      <c r="Q116" s="397"/>
      <c r="R116" s="22"/>
      <c r="S116" s="22"/>
      <c r="T116" s="22"/>
      <c r="U116" s="22"/>
      <c r="V116" s="156"/>
    </row>
    <row r="117" ht="15.75" customHeight="1">
      <c r="A117" s="194"/>
      <c r="B117" s="194"/>
      <c r="C117" s="194"/>
      <c r="D117" s="391"/>
      <c r="J117" s="392"/>
      <c r="K117" s="393"/>
      <c r="L117" s="22"/>
      <c r="M117" s="393"/>
      <c r="N117" s="22"/>
      <c r="O117" s="394"/>
      <c r="P117" s="22"/>
      <c r="Q117" s="393"/>
      <c r="R117" s="22"/>
      <c r="S117" s="22"/>
      <c r="T117" s="22"/>
      <c r="U117" s="22"/>
      <c r="V117" s="156"/>
      <c r="W117" s="194"/>
      <c r="X117" s="194"/>
      <c r="Y117" s="194"/>
    </row>
    <row r="118" ht="15.75" customHeight="1">
      <c r="A118" s="194"/>
      <c r="B118" s="194"/>
      <c r="C118" s="194"/>
      <c r="D118" s="395"/>
      <c r="E118" s="22"/>
      <c r="F118" s="22"/>
      <c r="G118" s="22"/>
      <c r="H118" s="22"/>
      <c r="I118" s="22"/>
      <c r="J118" s="396"/>
      <c r="K118" s="397"/>
      <c r="L118" s="22"/>
      <c r="M118" s="397"/>
      <c r="N118" s="22"/>
      <c r="O118" s="398"/>
      <c r="P118" s="22"/>
      <c r="Q118" s="397"/>
      <c r="R118" s="22"/>
      <c r="S118" s="22"/>
      <c r="T118" s="22"/>
      <c r="U118" s="22"/>
      <c r="V118" s="156"/>
      <c r="W118" s="194"/>
      <c r="X118" s="194"/>
      <c r="Y118" s="194"/>
    </row>
    <row r="119" ht="15.75" customHeight="1">
      <c r="A119" s="194"/>
      <c r="B119" s="194"/>
      <c r="C119" s="194"/>
      <c r="D119" s="391"/>
      <c r="J119" s="392"/>
      <c r="K119" s="393"/>
      <c r="L119" s="22"/>
      <c r="M119" s="393"/>
      <c r="N119" s="22"/>
      <c r="O119" s="394"/>
      <c r="P119" s="22"/>
      <c r="Q119" s="393"/>
      <c r="R119" s="22"/>
      <c r="S119" s="22"/>
      <c r="T119" s="22"/>
      <c r="U119" s="22"/>
      <c r="V119" s="156"/>
      <c r="W119" s="194"/>
      <c r="X119" s="194"/>
      <c r="Y119" s="194"/>
    </row>
    <row r="120" ht="15.75" customHeight="1">
      <c r="A120" s="194"/>
      <c r="B120" s="194"/>
      <c r="C120" s="194"/>
      <c r="D120" s="395"/>
      <c r="E120" s="22"/>
      <c r="F120" s="22"/>
      <c r="G120" s="22"/>
      <c r="H120" s="22"/>
      <c r="I120" s="22"/>
      <c r="J120" s="396"/>
      <c r="K120" s="397"/>
      <c r="L120" s="22"/>
      <c r="M120" s="397"/>
      <c r="N120" s="22"/>
      <c r="O120" s="398"/>
      <c r="P120" s="22"/>
      <c r="Q120" s="397"/>
      <c r="R120" s="22"/>
      <c r="S120" s="22"/>
      <c r="T120" s="22"/>
      <c r="U120" s="22"/>
      <c r="V120" s="156"/>
      <c r="W120" s="194"/>
      <c r="X120" s="194"/>
      <c r="Y120" s="194"/>
    </row>
    <row r="121" ht="15.75" customHeight="1">
      <c r="A121" s="194"/>
      <c r="B121" s="194"/>
      <c r="C121" s="194"/>
      <c r="D121" s="391"/>
      <c r="J121" s="392"/>
      <c r="K121" s="393"/>
      <c r="L121" s="22"/>
      <c r="M121" s="393"/>
      <c r="N121" s="22"/>
      <c r="O121" s="394"/>
      <c r="P121" s="22"/>
      <c r="Q121" s="393"/>
      <c r="R121" s="22"/>
      <c r="S121" s="22"/>
      <c r="T121" s="22"/>
      <c r="U121" s="22"/>
      <c r="V121" s="156"/>
    </row>
    <row r="122" ht="15.75" customHeight="1">
      <c r="A122" s="194"/>
      <c r="B122" s="194"/>
      <c r="C122" s="194"/>
      <c r="D122" s="395"/>
      <c r="E122" s="22"/>
      <c r="F122" s="22"/>
      <c r="G122" s="22"/>
      <c r="H122" s="22"/>
      <c r="I122" s="22"/>
      <c r="J122" s="396"/>
      <c r="K122" s="397"/>
      <c r="L122" s="22"/>
      <c r="M122" s="397"/>
      <c r="N122" s="22"/>
      <c r="O122" s="398"/>
      <c r="P122" s="22"/>
      <c r="Q122" s="397"/>
      <c r="R122" s="22"/>
      <c r="S122" s="22"/>
      <c r="T122" s="22"/>
      <c r="U122" s="22"/>
      <c r="V122" s="156"/>
    </row>
    <row r="123" ht="15.75" customHeight="1">
      <c r="A123" s="194"/>
      <c r="B123" s="194"/>
      <c r="C123" s="194"/>
      <c r="D123" s="391"/>
      <c r="J123" s="392"/>
      <c r="K123" s="393"/>
      <c r="L123" s="22"/>
      <c r="M123" s="393"/>
      <c r="N123" s="22"/>
      <c r="O123" s="394"/>
      <c r="P123" s="22"/>
      <c r="Q123" s="393"/>
      <c r="R123" s="22"/>
      <c r="S123" s="22"/>
      <c r="T123" s="22"/>
      <c r="U123" s="22"/>
      <c r="V123" s="156"/>
    </row>
    <row r="124" ht="15.75" customHeight="1">
      <c r="A124" s="194"/>
      <c r="B124" s="194"/>
      <c r="C124" s="194"/>
      <c r="D124" s="395"/>
      <c r="E124" s="22"/>
      <c r="F124" s="22"/>
      <c r="G124" s="22"/>
      <c r="H124" s="22"/>
      <c r="I124" s="22"/>
      <c r="J124" s="396"/>
      <c r="K124" s="397"/>
      <c r="L124" s="22"/>
      <c r="M124" s="397"/>
      <c r="N124" s="22"/>
      <c r="O124" s="398"/>
      <c r="P124" s="22"/>
      <c r="Q124" s="397"/>
      <c r="R124" s="22"/>
      <c r="S124" s="22"/>
      <c r="T124" s="22"/>
      <c r="U124" s="22"/>
      <c r="V124" s="156"/>
    </row>
    <row r="125" ht="15.75" customHeight="1">
      <c r="A125" s="194"/>
      <c r="B125" s="194"/>
      <c r="C125" s="194"/>
      <c r="D125" s="391"/>
      <c r="J125" s="392"/>
      <c r="K125" s="393"/>
      <c r="L125" s="22"/>
      <c r="M125" s="393"/>
      <c r="N125" s="22"/>
      <c r="O125" s="394"/>
      <c r="P125" s="22"/>
      <c r="Q125" s="393"/>
      <c r="R125" s="22"/>
      <c r="S125" s="22"/>
      <c r="T125" s="22"/>
      <c r="U125" s="22"/>
      <c r="V125" s="156"/>
    </row>
    <row r="126" ht="15.75" customHeight="1">
      <c r="A126" s="194"/>
      <c r="B126" s="194"/>
      <c r="C126" s="194"/>
      <c r="D126" s="395"/>
      <c r="E126" s="22"/>
      <c r="F126" s="22"/>
      <c r="G126" s="22"/>
      <c r="H126" s="22"/>
      <c r="I126" s="22"/>
      <c r="J126" s="396"/>
      <c r="K126" s="397"/>
      <c r="L126" s="22"/>
      <c r="M126" s="397"/>
      <c r="N126" s="22"/>
      <c r="O126" s="398"/>
      <c r="P126" s="22"/>
      <c r="Q126" s="397"/>
      <c r="R126" s="22"/>
      <c r="S126" s="22"/>
      <c r="T126" s="22"/>
      <c r="U126" s="22"/>
      <c r="V126" s="156"/>
    </row>
    <row r="127" ht="15.75" customHeight="1">
      <c r="A127" s="194"/>
      <c r="B127" s="194"/>
      <c r="C127" s="194"/>
      <c r="D127" s="391"/>
      <c r="J127" s="392"/>
      <c r="K127" s="393"/>
      <c r="L127" s="22"/>
      <c r="M127" s="393"/>
      <c r="N127" s="22"/>
      <c r="O127" s="394"/>
      <c r="P127" s="22"/>
      <c r="Q127" s="393"/>
      <c r="R127" s="22"/>
      <c r="S127" s="22"/>
      <c r="T127" s="22"/>
      <c r="U127" s="22"/>
      <c r="V127" s="156"/>
    </row>
    <row r="128" ht="15.75" customHeight="1">
      <c r="A128" s="194"/>
      <c r="B128" s="194"/>
      <c r="C128" s="194"/>
      <c r="D128" s="395"/>
      <c r="E128" s="22"/>
      <c r="F128" s="22"/>
      <c r="G128" s="22"/>
      <c r="H128" s="22"/>
      <c r="I128" s="22"/>
      <c r="J128" s="396"/>
      <c r="K128" s="397"/>
      <c r="L128" s="22"/>
      <c r="M128" s="397"/>
      <c r="N128" s="22"/>
      <c r="O128" s="398"/>
      <c r="P128" s="22"/>
      <c r="Q128" s="397"/>
      <c r="R128" s="22"/>
      <c r="S128" s="22"/>
      <c r="T128" s="22"/>
      <c r="U128" s="22"/>
      <c r="V128" s="156"/>
    </row>
    <row r="129" ht="15.75" customHeight="1">
      <c r="A129" s="194"/>
      <c r="B129" s="194"/>
      <c r="C129" s="194"/>
      <c r="D129" s="391"/>
      <c r="J129" s="392"/>
      <c r="K129" s="393"/>
      <c r="L129" s="22"/>
      <c r="M129" s="393"/>
      <c r="N129" s="22"/>
      <c r="O129" s="394"/>
      <c r="P129" s="22"/>
      <c r="Q129" s="393"/>
      <c r="R129" s="22"/>
      <c r="S129" s="22"/>
      <c r="T129" s="22"/>
      <c r="U129" s="22"/>
      <c r="V129" s="156"/>
    </row>
    <row r="130" ht="15.75" customHeight="1">
      <c r="A130" s="194"/>
      <c r="B130" s="194"/>
      <c r="C130" s="194"/>
      <c r="D130" s="395"/>
      <c r="E130" s="22"/>
      <c r="F130" s="22"/>
      <c r="G130" s="22"/>
      <c r="H130" s="22"/>
      <c r="I130" s="22"/>
      <c r="J130" s="396"/>
      <c r="K130" s="397"/>
      <c r="L130" s="22"/>
      <c r="M130" s="397"/>
      <c r="N130" s="22"/>
      <c r="O130" s="398"/>
      <c r="P130" s="22"/>
      <c r="Q130" s="397"/>
      <c r="R130" s="22"/>
      <c r="S130" s="22"/>
      <c r="T130" s="22"/>
      <c r="U130" s="22"/>
      <c r="V130" s="156"/>
    </row>
    <row r="131" ht="15.75" customHeight="1">
      <c r="A131" s="194"/>
      <c r="B131" s="194"/>
      <c r="C131" s="194"/>
      <c r="D131" s="391"/>
      <c r="J131" s="392"/>
      <c r="K131" s="393"/>
      <c r="L131" s="22"/>
      <c r="M131" s="393"/>
      <c r="N131" s="22"/>
      <c r="O131" s="394"/>
      <c r="P131" s="22"/>
      <c r="Q131" s="393"/>
      <c r="R131" s="22"/>
      <c r="S131" s="22"/>
      <c r="T131" s="22"/>
      <c r="U131" s="22"/>
      <c r="V131" s="156"/>
      <c r="W131" s="194"/>
      <c r="X131" s="194"/>
      <c r="Y131" s="194"/>
    </row>
    <row r="132" ht="15.75" customHeight="1">
      <c r="A132" s="194"/>
      <c r="B132" s="194"/>
      <c r="C132" s="194"/>
      <c r="D132" s="395"/>
      <c r="E132" s="22"/>
      <c r="F132" s="22"/>
      <c r="G132" s="22"/>
      <c r="H132" s="22"/>
      <c r="I132" s="22"/>
      <c r="J132" s="396"/>
      <c r="K132" s="397"/>
      <c r="L132" s="22"/>
      <c r="M132" s="397"/>
      <c r="N132" s="22"/>
      <c r="O132" s="398"/>
      <c r="P132" s="22"/>
      <c r="Q132" s="397"/>
      <c r="R132" s="22"/>
      <c r="S132" s="22"/>
      <c r="T132" s="22"/>
      <c r="U132" s="22"/>
      <c r="V132" s="156"/>
      <c r="W132" s="194"/>
      <c r="X132" s="194"/>
      <c r="Y132" s="194"/>
      <c r="Z132" s="194"/>
      <c r="AA132" s="194"/>
      <c r="AB132" s="194"/>
      <c r="AC132" s="194"/>
      <c r="AD132" s="194"/>
    </row>
    <row r="133" ht="15.75" customHeight="1">
      <c r="A133" s="194"/>
      <c r="B133" s="194"/>
      <c r="C133" s="194"/>
      <c r="D133" s="391"/>
      <c r="J133" s="392"/>
      <c r="K133" s="393"/>
      <c r="L133" s="22"/>
      <c r="M133" s="393"/>
      <c r="N133" s="22"/>
      <c r="O133" s="394"/>
      <c r="P133" s="22"/>
      <c r="Q133" s="393"/>
      <c r="R133" s="22"/>
      <c r="S133" s="22"/>
      <c r="T133" s="22"/>
      <c r="U133" s="22"/>
      <c r="V133" s="156"/>
      <c r="W133" s="194"/>
      <c r="X133" s="194"/>
      <c r="Y133" s="194"/>
      <c r="Z133" s="194"/>
      <c r="AA133" s="194"/>
      <c r="AB133" s="194"/>
      <c r="AC133" s="194"/>
      <c r="AD133" s="194"/>
    </row>
    <row r="134" ht="15.75" customHeight="1">
      <c r="A134" s="194"/>
      <c r="B134" s="194"/>
      <c r="C134" s="194"/>
      <c r="D134" s="395"/>
      <c r="E134" s="22"/>
      <c r="F134" s="22"/>
      <c r="G134" s="22"/>
      <c r="H134" s="22"/>
      <c r="I134" s="22"/>
      <c r="J134" s="396"/>
      <c r="K134" s="397"/>
      <c r="L134" s="22"/>
      <c r="M134" s="397"/>
      <c r="N134" s="22"/>
      <c r="O134" s="398"/>
      <c r="P134" s="22"/>
      <c r="Q134" s="397"/>
      <c r="R134" s="22"/>
      <c r="S134" s="22"/>
      <c r="T134" s="22"/>
      <c r="U134" s="22"/>
      <c r="V134" s="156"/>
      <c r="W134" s="194"/>
      <c r="X134" s="194"/>
      <c r="Y134" s="194"/>
      <c r="Z134" s="194"/>
      <c r="AA134" s="194"/>
      <c r="AB134" s="194"/>
      <c r="AC134" s="194"/>
      <c r="AD134" s="194"/>
    </row>
    <row r="135" ht="15.75" customHeight="1">
      <c r="A135" s="194"/>
      <c r="B135" s="194"/>
      <c r="C135" s="194"/>
      <c r="D135" s="391"/>
      <c r="J135" s="392"/>
      <c r="K135" s="393"/>
      <c r="L135" s="22"/>
      <c r="M135" s="393"/>
      <c r="N135" s="22"/>
      <c r="O135" s="394"/>
      <c r="P135" s="22"/>
      <c r="Q135" s="393"/>
      <c r="R135" s="22"/>
      <c r="S135" s="22"/>
      <c r="T135" s="22"/>
      <c r="U135" s="22"/>
      <c r="V135" s="156"/>
      <c r="W135" s="194"/>
      <c r="X135" s="194"/>
      <c r="Y135" s="194"/>
      <c r="Z135" s="194"/>
      <c r="AA135" s="194"/>
      <c r="AB135" s="194"/>
      <c r="AC135" s="194"/>
      <c r="AD135" s="194"/>
    </row>
    <row r="136" ht="15.75" customHeight="1">
      <c r="A136" s="194"/>
      <c r="B136" s="194"/>
      <c r="C136" s="194"/>
      <c r="D136" s="395"/>
      <c r="E136" s="22"/>
      <c r="F136" s="22"/>
      <c r="G136" s="22"/>
      <c r="H136" s="22"/>
      <c r="I136" s="22"/>
      <c r="J136" s="396"/>
      <c r="K136" s="397"/>
      <c r="L136" s="22"/>
      <c r="M136" s="397"/>
      <c r="N136" s="22"/>
      <c r="O136" s="398"/>
      <c r="P136" s="22"/>
      <c r="Q136" s="397"/>
      <c r="R136" s="22"/>
      <c r="S136" s="22"/>
      <c r="T136" s="22"/>
      <c r="U136" s="22"/>
      <c r="V136" s="156"/>
      <c r="W136" s="194"/>
      <c r="X136" s="194"/>
      <c r="Y136" s="194"/>
      <c r="Z136" s="194"/>
      <c r="AA136" s="194"/>
      <c r="AB136" s="194"/>
      <c r="AC136" s="194"/>
      <c r="AD136" s="194"/>
    </row>
    <row r="137" ht="15.75" customHeight="1">
      <c r="A137" s="194"/>
      <c r="B137" s="194"/>
      <c r="C137" s="194"/>
      <c r="D137" s="391"/>
      <c r="J137" s="392"/>
      <c r="K137" s="393"/>
      <c r="L137" s="22"/>
      <c r="M137" s="393"/>
      <c r="N137" s="22"/>
      <c r="O137" s="394"/>
      <c r="P137" s="22"/>
      <c r="Q137" s="393"/>
      <c r="R137" s="22"/>
      <c r="S137" s="22"/>
      <c r="T137" s="22"/>
      <c r="U137" s="22"/>
      <c r="V137" s="156"/>
      <c r="W137" s="194"/>
      <c r="X137" s="194"/>
      <c r="Y137" s="194"/>
      <c r="Z137" s="194"/>
      <c r="AA137" s="194"/>
      <c r="AB137" s="194"/>
      <c r="AC137" s="194"/>
      <c r="AD137" s="194"/>
    </row>
    <row r="138" ht="15.75" customHeight="1">
      <c r="A138" s="194"/>
      <c r="B138" s="194"/>
      <c r="C138" s="194"/>
      <c r="D138" s="395"/>
      <c r="E138" s="22"/>
      <c r="F138" s="22"/>
      <c r="G138" s="22"/>
      <c r="H138" s="22"/>
      <c r="I138" s="22"/>
      <c r="J138" s="396"/>
      <c r="K138" s="397"/>
      <c r="L138" s="22"/>
      <c r="M138" s="397"/>
      <c r="N138" s="22"/>
      <c r="O138" s="398"/>
      <c r="P138" s="22"/>
      <c r="Q138" s="397"/>
      <c r="R138" s="22"/>
      <c r="S138" s="22"/>
      <c r="T138" s="22"/>
      <c r="U138" s="22"/>
      <c r="V138" s="156"/>
      <c r="W138" s="194"/>
      <c r="X138" s="194"/>
      <c r="Y138" s="194"/>
      <c r="Z138" s="194"/>
      <c r="AA138" s="194"/>
      <c r="AB138" s="194"/>
      <c r="AC138" s="194"/>
      <c r="AD138" s="194"/>
    </row>
    <row r="139" ht="15.75" customHeight="1">
      <c r="A139" s="194"/>
      <c r="B139" s="194"/>
      <c r="C139" s="194"/>
      <c r="D139" s="391"/>
      <c r="J139" s="392"/>
      <c r="K139" s="393"/>
      <c r="L139" s="22"/>
      <c r="M139" s="393"/>
      <c r="N139" s="22"/>
      <c r="O139" s="394"/>
      <c r="P139" s="22"/>
      <c r="Q139" s="393"/>
      <c r="R139" s="22"/>
      <c r="S139" s="22"/>
      <c r="T139" s="22"/>
      <c r="U139" s="22"/>
      <c r="V139" s="156"/>
      <c r="W139" s="194"/>
      <c r="X139" s="194"/>
      <c r="Y139" s="194"/>
      <c r="Z139" s="194"/>
      <c r="AA139" s="194"/>
      <c r="AB139" s="194"/>
      <c r="AC139" s="194"/>
      <c r="AD139" s="194"/>
    </row>
    <row r="140" ht="15.75" customHeight="1">
      <c r="A140" s="194"/>
      <c r="B140" s="194"/>
      <c r="C140" s="194"/>
      <c r="D140" s="395"/>
      <c r="E140" s="22"/>
      <c r="F140" s="22"/>
      <c r="G140" s="22"/>
      <c r="H140" s="22"/>
      <c r="I140" s="22"/>
      <c r="J140" s="396"/>
      <c r="K140" s="397"/>
      <c r="L140" s="22"/>
      <c r="M140" s="397"/>
      <c r="N140" s="22"/>
      <c r="O140" s="398"/>
      <c r="P140" s="22"/>
      <c r="Q140" s="397"/>
      <c r="R140" s="22"/>
      <c r="S140" s="22"/>
      <c r="T140" s="22"/>
      <c r="U140" s="22"/>
      <c r="V140" s="156"/>
      <c r="W140" s="194"/>
      <c r="X140" s="194"/>
      <c r="Y140" s="194"/>
      <c r="Z140" s="194"/>
      <c r="AA140" s="194"/>
      <c r="AB140" s="194"/>
      <c r="AC140" s="194"/>
      <c r="AD140" s="194"/>
    </row>
    <row r="141" ht="15.75" customHeight="1">
      <c r="A141" s="194"/>
      <c r="B141" s="194"/>
      <c r="C141" s="194"/>
      <c r="D141" s="391"/>
      <c r="J141" s="392"/>
      <c r="K141" s="393"/>
      <c r="L141" s="22"/>
      <c r="M141" s="393"/>
      <c r="N141" s="22"/>
      <c r="O141" s="394"/>
      <c r="P141" s="22"/>
      <c r="Q141" s="393"/>
      <c r="R141" s="22"/>
      <c r="S141" s="22"/>
      <c r="T141" s="22"/>
      <c r="U141" s="22"/>
      <c r="V141" s="156"/>
      <c r="W141" s="194"/>
      <c r="X141" s="194"/>
      <c r="Y141" s="194"/>
      <c r="Z141" s="194"/>
      <c r="AA141" s="194"/>
      <c r="AB141" s="194"/>
      <c r="AC141" s="194"/>
      <c r="AD141" s="194"/>
    </row>
    <row r="142" ht="15.75" customHeight="1">
      <c r="A142" s="194"/>
      <c r="B142" s="194"/>
      <c r="C142" s="194"/>
      <c r="D142" s="395"/>
      <c r="E142" s="22"/>
      <c r="F142" s="22"/>
      <c r="G142" s="22"/>
      <c r="H142" s="22"/>
      <c r="I142" s="22"/>
      <c r="J142" s="396"/>
      <c r="K142" s="397"/>
      <c r="L142" s="22"/>
      <c r="M142" s="397"/>
      <c r="N142" s="22"/>
      <c r="O142" s="398"/>
      <c r="P142" s="22"/>
      <c r="Q142" s="397"/>
      <c r="R142" s="22"/>
      <c r="S142" s="22"/>
      <c r="T142" s="22"/>
      <c r="U142" s="22"/>
      <c r="V142" s="156"/>
      <c r="W142" s="194"/>
      <c r="X142" s="194"/>
      <c r="Y142" s="194"/>
      <c r="Z142" s="194"/>
      <c r="AA142" s="194"/>
      <c r="AB142" s="194"/>
      <c r="AC142" s="194"/>
      <c r="AD142" s="194"/>
    </row>
    <row r="143" ht="15.75" customHeight="1">
      <c r="A143" s="194"/>
      <c r="B143" s="194"/>
      <c r="C143" s="194"/>
      <c r="D143" s="391"/>
      <c r="J143" s="392"/>
      <c r="K143" s="393"/>
      <c r="L143" s="22"/>
      <c r="M143" s="393"/>
      <c r="N143" s="22"/>
      <c r="O143" s="394"/>
      <c r="P143" s="22"/>
      <c r="Q143" s="393"/>
      <c r="R143" s="22"/>
      <c r="S143" s="22"/>
      <c r="T143" s="22"/>
      <c r="U143" s="22"/>
      <c r="V143" s="156"/>
      <c r="W143" s="194"/>
      <c r="X143" s="194"/>
      <c r="Y143" s="194"/>
      <c r="Z143" s="194"/>
      <c r="AA143" s="194"/>
      <c r="AB143" s="194"/>
      <c r="AC143" s="194"/>
      <c r="AD143" s="194"/>
    </row>
    <row r="144" ht="15.75" customHeight="1">
      <c r="A144" s="194"/>
      <c r="B144" s="194"/>
      <c r="C144" s="194"/>
      <c r="D144" s="395"/>
      <c r="E144" s="22"/>
      <c r="F144" s="22"/>
      <c r="G144" s="22"/>
      <c r="H144" s="22"/>
      <c r="I144" s="22"/>
      <c r="J144" s="396"/>
      <c r="K144" s="397"/>
      <c r="L144" s="22"/>
      <c r="M144" s="397"/>
      <c r="N144" s="22"/>
      <c r="O144" s="398"/>
      <c r="P144" s="22"/>
      <c r="Q144" s="397"/>
      <c r="R144" s="22"/>
      <c r="S144" s="22"/>
      <c r="T144" s="22"/>
      <c r="U144" s="22"/>
      <c r="V144" s="156"/>
      <c r="W144" s="194"/>
      <c r="X144" s="194"/>
      <c r="Y144" s="194"/>
      <c r="Z144" s="194"/>
      <c r="AA144" s="194"/>
      <c r="AB144" s="194"/>
      <c r="AC144" s="194"/>
      <c r="AD144" s="194"/>
    </row>
    <row r="145" ht="15.75" customHeight="1">
      <c r="A145" s="194"/>
      <c r="B145" s="194"/>
      <c r="C145" s="194"/>
      <c r="D145" s="391"/>
      <c r="J145" s="392"/>
      <c r="K145" s="393"/>
      <c r="L145" s="22"/>
      <c r="M145" s="393"/>
      <c r="N145" s="22"/>
      <c r="O145" s="394"/>
      <c r="P145" s="22"/>
      <c r="Q145" s="393"/>
      <c r="R145" s="22"/>
      <c r="S145" s="22"/>
      <c r="T145" s="22"/>
      <c r="U145" s="22"/>
      <c r="V145" s="156"/>
      <c r="W145" s="194"/>
      <c r="X145" s="194"/>
      <c r="Y145" s="194"/>
      <c r="Z145" s="194"/>
      <c r="AA145" s="194"/>
      <c r="AB145" s="194"/>
      <c r="AC145" s="194"/>
      <c r="AD145" s="194"/>
    </row>
    <row r="146" ht="15.75" customHeight="1">
      <c r="A146" s="194"/>
      <c r="B146" s="194"/>
      <c r="C146" s="194"/>
      <c r="D146" s="395"/>
      <c r="E146" s="22"/>
      <c r="F146" s="22"/>
      <c r="G146" s="22"/>
      <c r="H146" s="22"/>
      <c r="I146" s="22"/>
      <c r="J146" s="396"/>
      <c r="K146" s="397"/>
      <c r="L146" s="22"/>
      <c r="M146" s="397"/>
      <c r="N146" s="22"/>
      <c r="O146" s="398"/>
      <c r="P146" s="22"/>
      <c r="Q146" s="397"/>
      <c r="R146" s="22"/>
      <c r="S146" s="22"/>
      <c r="T146" s="22"/>
      <c r="U146" s="22"/>
      <c r="V146" s="156"/>
      <c r="W146" s="194"/>
      <c r="X146" s="194"/>
      <c r="Y146" s="194"/>
      <c r="Z146" s="194"/>
      <c r="AA146" s="194"/>
      <c r="AB146" s="194"/>
      <c r="AC146" s="194"/>
      <c r="AD146" s="194"/>
    </row>
    <row r="147" ht="15.75" customHeight="1">
      <c r="A147" s="194"/>
      <c r="B147" s="194"/>
      <c r="C147" s="194"/>
      <c r="D147" s="391"/>
      <c r="J147" s="392"/>
      <c r="K147" s="393"/>
      <c r="L147" s="22"/>
      <c r="M147" s="393"/>
      <c r="N147" s="22"/>
      <c r="O147" s="394"/>
      <c r="P147" s="22"/>
      <c r="Q147" s="393"/>
      <c r="R147" s="22"/>
      <c r="S147" s="22"/>
      <c r="T147" s="22"/>
      <c r="U147" s="22"/>
      <c r="V147" s="156"/>
      <c r="W147" s="194"/>
      <c r="X147" s="194"/>
      <c r="Y147" s="194"/>
      <c r="Z147" s="194"/>
      <c r="AA147" s="194"/>
      <c r="AB147" s="194"/>
      <c r="AC147" s="194"/>
      <c r="AD147" s="194"/>
    </row>
    <row r="148" ht="15.75" customHeight="1">
      <c r="A148" s="194"/>
      <c r="B148" s="194"/>
      <c r="C148" s="194"/>
      <c r="D148" s="395"/>
      <c r="E148" s="22"/>
      <c r="F148" s="22"/>
      <c r="G148" s="22"/>
      <c r="H148" s="22"/>
      <c r="I148" s="22"/>
      <c r="J148" s="396"/>
      <c r="K148" s="397"/>
      <c r="L148" s="22"/>
      <c r="M148" s="397"/>
      <c r="N148" s="22"/>
      <c r="O148" s="398"/>
      <c r="P148" s="22"/>
      <c r="Q148" s="397"/>
      <c r="R148" s="22"/>
      <c r="S148" s="22"/>
      <c r="T148" s="22"/>
      <c r="U148" s="22"/>
      <c r="V148" s="156"/>
      <c r="W148" s="194"/>
      <c r="X148" s="194"/>
      <c r="Y148" s="194"/>
      <c r="Z148" s="194"/>
      <c r="AA148" s="194"/>
      <c r="AB148" s="194"/>
      <c r="AC148" s="194"/>
      <c r="AD148" s="194"/>
    </row>
    <row r="149" ht="15.75" customHeight="1">
      <c r="A149" s="194"/>
      <c r="B149" s="194"/>
      <c r="C149" s="194"/>
      <c r="D149" s="391"/>
      <c r="J149" s="392"/>
      <c r="K149" s="393"/>
      <c r="L149" s="22"/>
      <c r="M149" s="393"/>
      <c r="N149" s="22"/>
      <c r="O149" s="394"/>
      <c r="P149" s="22"/>
      <c r="Q149" s="393"/>
      <c r="R149" s="22"/>
      <c r="S149" s="22"/>
      <c r="T149" s="22"/>
      <c r="U149" s="22"/>
      <c r="V149" s="156"/>
      <c r="W149" s="194"/>
      <c r="X149" s="194"/>
      <c r="Y149" s="194"/>
      <c r="Z149" s="194"/>
      <c r="AA149" s="194"/>
      <c r="AB149" s="194"/>
      <c r="AC149" s="194"/>
      <c r="AD149" s="194"/>
    </row>
    <row r="150" ht="15.75" customHeight="1">
      <c r="A150" s="194"/>
      <c r="B150" s="194"/>
      <c r="C150" s="194"/>
      <c r="D150" s="395"/>
      <c r="E150" s="22"/>
      <c r="F150" s="22"/>
      <c r="G150" s="22"/>
      <c r="H150" s="22"/>
      <c r="I150" s="22"/>
      <c r="J150" s="396"/>
      <c r="K150" s="397"/>
      <c r="L150" s="22"/>
      <c r="M150" s="397"/>
      <c r="N150" s="22"/>
      <c r="O150" s="398"/>
      <c r="P150" s="22"/>
      <c r="Q150" s="397"/>
      <c r="R150" s="22"/>
      <c r="S150" s="22"/>
      <c r="T150" s="22"/>
      <c r="U150" s="22"/>
      <c r="V150" s="156"/>
      <c r="W150" s="194"/>
      <c r="X150" s="194"/>
      <c r="Y150" s="194"/>
      <c r="Z150" s="194"/>
      <c r="AA150" s="194"/>
      <c r="AB150" s="194"/>
      <c r="AC150" s="194"/>
      <c r="AD150" s="194"/>
    </row>
    <row r="151" ht="15.75" customHeight="1">
      <c r="A151" s="194"/>
      <c r="B151" s="194"/>
      <c r="C151" s="194"/>
      <c r="D151" s="391"/>
      <c r="J151" s="392"/>
      <c r="K151" s="393"/>
      <c r="L151" s="22"/>
      <c r="M151" s="393"/>
      <c r="N151" s="22"/>
      <c r="O151" s="394"/>
      <c r="P151" s="22"/>
      <c r="Q151" s="393"/>
      <c r="R151" s="22"/>
      <c r="S151" s="22"/>
      <c r="T151" s="22"/>
      <c r="U151" s="22"/>
      <c r="V151" s="156"/>
      <c r="W151" s="194"/>
      <c r="X151" s="194"/>
      <c r="Y151" s="194"/>
      <c r="Z151" s="194"/>
      <c r="AA151" s="194"/>
      <c r="AB151" s="194"/>
      <c r="AC151" s="194"/>
      <c r="AD151" s="194"/>
    </row>
    <row r="152" ht="15.75" customHeight="1">
      <c r="A152" s="194"/>
      <c r="B152" s="194"/>
      <c r="C152" s="194"/>
      <c r="D152" s="395"/>
      <c r="E152" s="22"/>
      <c r="F152" s="22"/>
      <c r="G152" s="22"/>
      <c r="H152" s="22"/>
      <c r="I152" s="22"/>
      <c r="J152" s="396"/>
      <c r="K152" s="397"/>
      <c r="L152" s="22"/>
      <c r="M152" s="397"/>
      <c r="N152" s="22"/>
      <c r="O152" s="398"/>
      <c r="P152" s="22"/>
      <c r="Q152" s="397"/>
      <c r="R152" s="22"/>
      <c r="S152" s="22"/>
      <c r="T152" s="22"/>
      <c r="U152" s="22"/>
      <c r="V152" s="156"/>
      <c r="W152" s="194"/>
      <c r="X152" s="194"/>
      <c r="Y152" s="194"/>
      <c r="Z152" s="194"/>
      <c r="AA152" s="194"/>
      <c r="AB152" s="194"/>
      <c r="AC152" s="194"/>
      <c r="AD152" s="194"/>
    </row>
    <row r="153" ht="15.75" customHeight="1">
      <c r="A153" s="194"/>
      <c r="B153" s="194"/>
      <c r="C153" s="194"/>
      <c r="D153" s="391"/>
      <c r="J153" s="392"/>
      <c r="K153" s="393"/>
      <c r="L153" s="22"/>
      <c r="M153" s="393"/>
      <c r="N153" s="22"/>
      <c r="O153" s="394"/>
      <c r="P153" s="22"/>
      <c r="Q153" s="393"/>
      <c r="R153" s="22"/>
      <c r="S153" s="22"/>
      <c r="T153" s="22"/>
      <c r="U153" s="22"/>
      <c r="V153" s="156"/>
      <c r="W153" s="194"/>
      <c r="X153" s="194"/>
      <c r="Y153" s="194"/>
      <c r="Z153" s="194"/>
      <c r="AA153" s="194"/>
      <c r="AB153" s="194"/>
      <c r="AC153" s="194"/>
      <c r="AD153" s="194"/>
    </row>
    <row r="154" ht="15.75" customHeight="1">
      <c r="A154" s="194"/>
      <c r="B154" s="194"/>
      <c r="C154" s="194"/>
      <c r="D154" s="395"/>
      <c r="E154" s="22"/>
      <c r="F154" s="22"/>
      <c r="G154" s="22"/>
      <c r="H154" s="22"/>
      <c r="I154" s="22"/>
      <c r="J154" s="396"/>
      <c r="K154" s="397"/>
      <c r="L154" s="22"/>
      <c r="M154" s="397"/>
      <c r="N154" s="22"/>
      <c r="O154" s="398"/>
      <c r="P154" s="22"/>
      <c r="Q154" s="397"/>
      <c r="R154" s="22"/>
      <c r="S154" s="22"/>
      <c r="T154" s="22"/>
      <c r="U154" s="22"/>
      <c r="V154" s="156"/>
      <c r="W154" s="194"/>
      <c r="X154" s="194"/>
      <c r="Y154" s="194"/>
      <c r="Z154" s="194"/>
      <c r="AA154" s="194"/>
      <c r="AB154" s="194"/>
      <c r="AC154" s="194"/>
      <c r="AD154" s="194"/>
    </row>
    <row r="155" ht="15.75" customHeight="1">
      <c r="A155" s="194"/>
      <c r="B155" s="194"/>
      <c r="C155" s="194"/>
      <c r="D155" s="391"/>
      <c r="J155" s="392"/>
      <c r="K155" s="393"/>
      <c r="L155" s="22"/>
      <c r="M155" s="393"/>
      <c r="N155" s="22"/>
      <c r="O155" s="394"/>
      <c r="P155" s="22"/>
      <c r="Q155" s="393"/>
      <c r="R155" s="22"/>
      <c r="S155" s="22"/>
      <c r="T155" s="22"/>
      <c r="U155" s="22"/>
      <c r="V155" s="156"/>
      <c r="W155" s="194"/>
      <c r="X155" s="194"/>
      <c r="Y155" s="194"/>
      <c r="Z155" s="194"/>
      <c r="AA155" s="194"/>
      <c r="AB155" s="194"/>
      <c r="AC155" s="194"/>
      <c r="AD155" s="194"/>
    </row>
    <row r="156" ht="15.75" customHeight="1">
      <c r="A156" s="194"/>
      <c r="B156" s="194"/>
      <c r="C156" s="194"/>
      <c r="D156" s="395"/>
      <c r="E156" s="22"/>
      <c r="F156" s="22"/>
      <c r="G156" s="22"/>
      <c r="H156" s="22"/>
      <c r="I156" s="22"/>
      <c r="J156" s="396"/>
      <c r="K156" s="397"/>
      <c r="L156" s="22"/>
      <c r="M156" s="397"/>
      <c r="N156" s="22"/>
      <c r="O156" s="398"/>
      <c r="P156" s="22"/>
      <c r="Q156" s="397"/>
      <c r="R156" s="22"/>
      <c r="S156" s="22"/>
      <c r="T156" s="22"/>
      <c r="U156" s="22"/>
      <c r="V156" s="156"/>
      <c r="W156" s="194"/>
      <c r="X156" s="194"/>
      <c r="Y156" s="194"/>
      <c r="Z156" s="194"/>
      <c r="AA156" s="194"/>
      <c r="AB156" s="194"/>
      <c r="AC156" s="194"/>
      <c r="AD156" s="194"/>
    </row>
    <row r="157" ht="15.75" customHeight="1">
      <c r="A157" s="194"/>
      <c r="B157" s="194"/>
      <c r="C157" s="194"/>
      <c r="D157" s="391"/>
      <c r="J157" s="392"/>
      <c r="K157" s="393"/>
      <c r="L157" s="22"/>
      <c r="M157" s="393"/>
      <c r="N157" s="22"/>
      <c r="O157" s="394"/>
      <c r="P157" s="22"/>
      <c r="Q157" s="393"/>
      <c r="R157" s="22"/>
      <c r="S157" s="22"/>
      <c r="T157" s="22"/>
      <c r="U157" s="22"/>
      <c r="V157" s="156"/>
      <c r="W157" s="194"/>
      <c r="X157" s="194"/>
      <c r="Y157" s="194"/>
      <c r="Z157" s="194"/>
      <c r="AA157" s="194"/>
      <c r="AB157" s="194"/>
      <c r="AC157" s="194"/>
      <c r="AD157" s="194"/>
    </row>
    <row r="158" ht="15.75" customHeight="1">
      <c r="A158" s="194"/>
      <c r="B158" s="194"/>
      <c r="C158" s="194"/>
      <c r="D158" s="395"/>
      <c r="E158" s="22"/>
      <c r="F158" s="22"/>
      <c r="G158" s="22"/>
      <c r="H158" s="22"/>
      <c r="I158" s="22"/>
      <c r="J158" s="396"/>
      <c r="K158" s="397"/>
      <c r="L158" s="22"/>
      <c r="M158" s="397"/>
      <c r="N158" s="22"/>
      <c r="O158" s="398"/>
      <c r="P158" s="22"/>
      <c r="Q158" s="397"/>
      <c r="R158" s="22"/>
      <c r="S158" s="22"/>
      <c r="T158" s="22"/>
      <c r="U158" s="22"/>
      <c r="V158" s="156"/>
      <c r="W158" s="194"/>
      <c r="X158" s="194"/>
      <c r="Y158" s="194"/>
      <c r="Z158" s="194"/>
      <c r="AA158" s="194"/>
      <c r="AB158" s="194"/>
      <c r="AC158" s="194"/>
      <c r="AD158" s="194"/>
    </row>
    <row r="159" ht="15.75" customHeight="1">
      <c r="A159" s="194"/>
      <c r="B159" s="194"/>
      <c r="C159" s="194"/>
      <c r="D159" s="391"/>
      <c r="J159" s="392"/>
      <c r="K159" s="393"/>
      <c r="L159" s="22"/>
      <c r="M159" s="393"/>
      <c r="N159" s="22"/>
      <c r="O159" s="394"/>
      <c r="P159" s="22"/>
      <c r="Q159" s="393"/>
      <c r="R159" s="22"/>
      <c r="S159" s="22"/>
      <c r="T159" s="22"/>
      <c r="U159" s="22"/>
      <c r="V159" s="156"/>
      <c r="W159" s="194"/>
      <c r="X159" s="194"/>
      <c r="Y159" s="194"/>
      <c r="Z159" s="194"/>
      <c r="AA159" s="194"/>
      <c r="AB159" s="194"/>
      <c r="AC159" s="194"/>
      <c r="AD159" s="194"/>
    </row>
    <row r="160" ht="15.75" customHeight="1">
      <c r="A160" s="194"/>
      <c r="B160" s="194"/>
      <c r="C160" s="194"/>
      <c r="D160" s="395"/>
      <c r="E160" s="22"/>
      <c r="F160" s="22"/>
      <c r="G160" s="22"/>
      <c r="H160" s="22"/>
      <c r="I160" s="22"/>
      <c r="J160" s="396"/>
      <c r="K160" s="397"/>
      <c r="L160" s="22"/>
      <c r="M160" s="397"/>
      <c r="N160" s="22"/>
      <c r="O160" s="398"/>
      <c r="P160" s="22"/>
      <c r="Q160" s="397"/>
      <c r="R160" s="22"/>
      <c r="S160" s="22"/>
      <c r="T160" s="22"/>
      <c r="U160" s="22"/>
      <c r="V160" s="156"/>
      <c r="W160" s="194"/>
      <c r="X160" s="194"/>
      <c r="Y160" s="194"/>
      <c r="Z160" s="194"/>
      <c r="AA160" s="194"/>
      <c r="AB160" s="194"/>
      <c r="AC160" s="194"/>
      <c r="AD160" s="194"/>
    </row>
    <row r="161" ht="15.75" customHeight="1">
      <c r="A161" s="194"/>
      <c r="B161" s="194"/>
      <c r="C161" s="194"/>
      <c r="D161" s="391"/>
      <c r="J161" s="392"/>
      <c r="K161" s="393"/>
      <c r="L161" s="22"/>
      <c r="M161" s="393"/>
      <c r="N161" s="22"/>
      <c r="O161" s="394"/>
      <c r="P161" s="22"/>
      <c r="Q161" s="393"/>
      <c r="R161" s="22"/>
      <c r="S161" s="22"/>
      <c r="T161" s="22"/>
      <c r="U161" s="22"/>
      <c r="V161" s="156"/>
      <c r="W161" s="194"/>
      <c r="X161" s="194"/>
      <c r="Y161" s="194"/>
      <c r="Z161" s="194"/>
      <c r="AA161" s="194"/>
      <c r="AB161" s="194"/>
      <c r="AC161" s="194"/>
      <c r="AD161" s="194"/>
    </row>
    <row r="162" ht="15.75" customHeight="1">
      <c r="A162" s="194"/>
      <c r="B162" s="194"/>
      <c r="C162" s="194"/>
      <c r="D162" s="395"/>
      <c r="E162" s="22"/>
      <c r="F162" s="22"/>
      <c r="G162" s="22"/>
      <c r="H162" s="22"/>
      <c r="I162" s="22"/>
      <c r="J162" s="396"/>
      <c r="K162" s="397"/>
      <c r="L162" s="22"/>
      <c r="M162" s="397"/>
      <c r="N162" s="22"/>
      <c r="O162" s="398"/>
      <c r="P162" s="22"/>
      <c r="Q162" s="397"/>
      <c r="R162" s="22"/>
      <c r="S162" s="22"/>
      <c r="T162" s="22"/>
      <c r="U162" s="22"/>
      <c r="V162" s="156"/>
      <c r="W162" s="194"/>
      <c r="X162" s="194"/>
      <c r="Y162" s="194"/>
      <c r="Z162" s="194"/>
      <c r="AA162" s="194"/>
      <c r="AB162" s="194"/>
      <c r="AC162" s="194"/>
      <c r="AD162" s="194"/>
    </row>
    <row r="163" ht="15.75" customHeight="1">
      <c r="A163" s="194"/>
      <c r="B163" s="194"/>
      <c r="C163" s="194"/>
      <c r="D163" s="391"/>
      <c r="J163" s="392"/>
      <c r="K163" s="393"/>
      <c r="L163" s="22"/>
      <c r="M163" s="393"/>
      <c r="N163" s="22"/>
      <c r="O163" s="394"/>
      <c r="P163" s="22"/>
      <c r="Q163" s="393"/>
      <c r="R163" s="22"/>
      <c r="S163" s="22"/>
      <c r="T163" s="22"/>
      <c r="U163" s="22"/>
      <c r="V163" s="156"/>
      <c r="W163" s="194"/>
      <c r="X163" s="194"/>
      <c r="Y163" s="194"/>
      <c r="Z163" s="194"/>
      <c r="AA163" s="194"/>
      <c r="AB163" s="194"/>
      <c r="AC163" s="194"/>
      <c r="AD163" s="194"/>
    </row>
    <row r="164" ht="15.75" customHeight="1">
      <c r="A164" s="194"/>
      <c r="B164" s="194"/>
      <c r="C164" s="194"/>
      <c r="D164" s="395"/>
      <c r="E164" s="22"/>
      <c r="F164" s="22"/>
      <c r="G164" s="22"/>
      <c r="H164" s="22"/>
      <c r="I164" s="22"/>
      <c r="J164" s="396"/>
      <c r="K164" s="397"/>
      <c r="L164" s="22"/>
      <c r="M164" s="397"/>
      <c r="N164" s="22"/>
      <c r="O164" s="398"/>
      <c r="P164" s="22"/>
      <c r="Q164" s="397"/>
      <c r="R164" s="22"/>
      <c r="S164" s="22"/>
      <c r="T164" s="22"/>
      <c r="U164" s="22"/>
      <c r="V164" s="156"/>
      <c r="W164" s="194"/>
      <c r="X164" s="194"/>
      <c r="Y164" s="194"/>
      <c r="Z164" s="194"/>
      <c r="AA164" s="194"/>
      <c r="AB164" s="194"/>
      <c r="AC164" s="194"/>
      <c r="AD164" s="194"/>
    </row>
    <row r="165" ht="15.75" customHeight="1">
      <c r="A165" s="194"/>
      <c r="B165" s="194"/>
      <c r="C165" s="194"/>
      <c r="D165" s="391"/>
      <c r="J165" s="392"/>
      <c r="K165" s="393"/>
      <c r="L165" s="22"/>
      <c r="M165" s="393"/>
      <c r="N165" s="22"/>
      <c r="O165" s="394"/>
      <c r="P165" s="22"/>
      <c r="Q165" s="393"/>
      <c r="R165" s="22"/>
      <c r="S165" s="22"/>
      <c r="T165" s="22"/>
      <c r="U165" s="22"/>
      <c r="V165" s="156"/>
      <c r="W165" s="194"/>
      <c r="X165" s="194"/>
      <c r="Y165" s="194"/>
      <c r="Z165" s="194"/>
      <c r="AA165" s="194"/>
      <c r="AB165" s="194"/>
      <c r="AC165" s="194"/>
      <c r="AD165" s="194"/>
    </row>
    <row r="166" ht="15.75" customHeight="1">
      <c r="A166" s="194"/>
      <c r="B166" s="194"/>
      <c r="C166" s="194"/>
      <c r="D166" s="395"/>
      <c r="E166" s="22"/>
      <c r="F166" s="22"/>
      <c r="G166" s="22"/>
      <c r="H166" s="22"/>
      <c r="I166" s="22"/>
      <c r="J166" s="396"/>
      <c r="K166" s="397"/>
      <c r="L166" s="22"/>
      <c r="M166" s="397"/>
      <c r="N166" s="22"/>
      <c r="O166" s="398"/>
      <c r="P166" s="22"/>
      <c r="Q166" s="397"/>
      <c r="R166" s="22"/>
      <c r="S166" s="22"/>
      <c r="T166" s="22"/>
      <c r="U166" s="22"/>
      <c r="V166" s="156"/>
      <c r="W166" s="194"/>
      <c r="X166" s="194"/>
      <c r="Y166" s="194"/>
      <c r="Z166" s="194"/>
      <c r="AA166" s="194"/>
      <c r="AB166" s="194"/>
      <c r="AC166" s="194"/>
      <c r="AD166" s="194"/>
    </row>
    <row r="167" ht="15.75" customHeight="1">
      <c r="A167" s="194"/>
      <c r="B167" s="194"/>
      <c r="C167" s="194"/>
      <c r="D167" s="391"/>
      <c r="J167" s="392"/>
      <c r="K167" s="393"/>
      <c r="L167" s="22"/>
      <c r="M167" s="393"/>
      <c r="N167" s="22"/>
      <c r="O167" s="394"/>
      <c r="P167" s="22"/>
      <c r="Q167" s="393"/>
      <c r="R167" s="22"/>
      <c r="S167" s="22"/>
      <c r="T167" s="22"/>
      <c r="U167" s="22"/>
      <c r="V167" s="156"/>
      <c r="W167" s="194"/>
      <c r="X167" s="194"/>
      <c r="Y167" s="194"/>
      <c r="Z167" s="194"/>
      <c r="AA167" s="194"/>
      <c r="AB167" s="194"/>
      <c r="AC167" s="194"/>
      <c r="AD167" s="194"/>
    </row>
    <row r="168" ht="15.75" customHeight="1">
      <c r="A168" s="194"/>
      <c r="B168" s="194"/>
      <c r="C168" s="194"/>
      <c r="D168" s="395"/>
      <c r="E168" s="22"/>
      <c r="F168" s="22"/>
      <c r="G168" s="22"/>
      <c r="H168" s="22"/>
      <c r="I168" s="22"/>
      <c r="J168" s="396"/>
      <c r="K168" s="397"/>
      <c r="L168" s="22"/>
      <c r="M168" s="397"/>
      <c r="N168" s="22"/>
      <c r="O168" s="398"/>
      <c r="P168" s="22"/>
      <c r="Q168" s="397"/>
      <c r="R168" s="22"/>
      <c r="S168" s="22"/>
      <c r="T168" s="22"/>
      <c r="U168" s="22"/>
      <c r="V168" s="156"/>
      <c r="W168" s="194"/>
      <c r="X168" s="194"/>
      <c r="Y168" s="194"/>
      <c r="Z168" s="194"/>
      <c r="AA168" s="194"/>
      <c r="AB168" s="194"/>
      <c r="AC168" s="194"/>
      <c r="AD168" s="194"/>
    </row>
    <row r="169" ht="15.75" customHeight="1">
      <c r="A169" s="194"/>
      <c r="B169" s="194"/>
      <c r="C169" s="194"/>
      <c r="D169" s="391"/>
      <c r="J169" s="392"/>
      <c r="K169" s="393"/>
      <c r="L169" s="22"/>
      <c r="M169" s="393"/>
      <c r="N169" s="22"/>
      <c r="O169" s="394"/>
      <c r="P169" s="22"/>
      <c r="Q169" s="393"/>
      <c r="R169" s="22"/>
      <c r="S169" s="22"/>
      <c r="T169" s="22"/>
      <c r="U169" s="22"/>
      <c r="V169" s="156"/>
      <c r="W169" s="194"/>
      <c r="X169" s="194"/>
      <c r="Y169" s="194"/>
      <c r="Z169" s="194"/>
      <c r="AA169" s="194"/>
      <c r="AB169" s="194"/>
      <c r="AC169" s="194"/>
      <c r="AD169" s="194"/>
    </row>
    <row r="170" ht="15.75" customHeight="1">
      <c r="A170" s="194"/>
      <c r="B170" s="194"/>
      <c r="C170" s="194"/>
      <c r="D170" s="395"/>
      <c r="E170" s="22"/>
      <c r="F170" s="22"/>
      <c r="G170" s="22"/>
      <c r="H170" s="22"/>
      <c r="I170" s="22"/>
      <c r="J170" s="396"/>
      <c r="K170" s="397"/>
      <c r="L170" s="22"/>
      <c r="M170" s="397"/>
      <c r="N170" s="22"/>
      <c r="O170" s="398"/>
      <c r="P170" s="22"/>
      <c r="Q170" s="397"/>
      <c r="R170" s="22"/>
      <c r="S170" s="22"/>
      <c r="T170" s="22"/>
      <c r="U170" s="22"/>
      <c r="V170" s="156"/>
      <c r="W170" s="194"/>
      <c r="X170" s="194"/>
      <c r="Y170" s="194"/>
      <c r="Z170" s="194"/>
      <c r="AA170" s="194"/>
      <c r="AB170" s="194"/>
      <c r="AC170" s="194"/>
      <c r="AD170" s="194"/>
    </row>
    <row r="171" ht="15.75" customHeight="1">
      <c r="A171" s="194"/>
      <c r="B171" s="194"/>
      <c r="C171" s="194"/>
      <c r="D171" s="391"/>
      <c r="J171" s="392"/>
      <c r="K171" s="393"/>
      <c r="L171" s="22"/>
      <c r="M171" s="393"/>
      <c r="N171" s="22"/>
      <c r="O171" s="394"/>
      <c r="P171" s="22"/>
      <c r="Q171" s="393"/>
      <c r="R171" s="22"/>
      <c r="S171" s="22"/>
      <c r="T171" s="22"/>
      <c r="U171" s="22"/>
      <c r="V171" s="156"/>
      <c r="W171" s="194"/>
      <c r="X171" s="194"/>
      <c r="Y171" s="194"/>
      <c r="Z171" s="194"/>
      <c r="AA171" s="194"/>
      <c r="AB171" s="194"/>
      <c r="AC171" s="194"/>
      <c r="AD171" s="194"/>
    </row>
    <row r="172" ht="15.75" customHeight="1">
      <c r="A172" s="194"/>
      <c r="B172" s="194"/>
      <c r="C172" s="194"/>
      <c r="D172" s="395"/>
      <c r="E172" s="22"/>
      <c r="F172" s="22"/>
      <c r="G172" s="22"/>
      <c r="H172" s="22"/>
      <c r="I172" s="22"/>
      <c r="J172" s="396"/>
      <c r="K172" s="397"/>
      <c r="L172" s="22"/>
      <c r="M172" s="397"/>
      <c r="N172" s="22"/>
      <c r="O172" s="398"/>
      <c r="P172" s="22"/>
      <c r="Q172" s="397"/>
      <c r="R172" s="22"/>
      <c r="S172" s="22"/>
      <c r="T172" s="22"/>
      <c r="U172" s="22"/>
      <c r="V172" s="156"/>
      <c r="W172" s="194"/>
      <c r="X172" s="194"/>
      <c r="Y172" s="194"/>
      <c r="Z172" s="194"/>
      <c r="AA172" s="194"/>
      <c r="AB172" s="194"/>
      <c r="AC172" s="194"/>
      <c r="AD172" s="194"/>
    </row>
    <row r="173" ht="15.75" customHeight="1">
      <c r="A173" s="194"/>
      <c r="B173" s="194"/>
      <c r="C173" s="194"/>
      <c r="D173" s="391"/>
      <c r="J173" s="392"/>
      <c r="K173" s="393"/>
      <c r="L173" s="22"/>
      <c r="M173" s="393"/>
      <c r="N173" s="22"/>
      <c r="O173" s="394"/>
      <c r="P173" s="22"/>
      <c r="Q173" s="393"/>
      <c r="R173" s="22"/>
      <c r="S173" s="22"/>
      <c r="T173" s="22"/>
      <c r="U173" s="22"/>
      <c r="V173" s="156"/>
      <c r="AA173" s="194"/>
      <c r="AB173" s="194"/>
      <c r="AC173" s="194"/>
      <c r="AD173" s="194"/>
    </row>
    <row r="174" ht="15.75" customHeight="1">
      <c r="A174" s="194"/>
      <c r="B174" s="194"/>
      <c r="C174" s="194"/>
      <c r="D174" s="395"/>
      <c r="E174" s="22"/>
      <c r="F174" s="22"/>
      <c r="G174" s="22"/>
      <c r="H174" s="22"/>
      <c r="I174" s="22"/>
      <c r="J174" s="396"/>
      <c r="K174" s="397"/>
      <c r="L174" s="22"/>
      <c r="M174" s="397"/>
      <c r="N174" s="22"/>
      <c r="O174" s="398"/>
      <c r="P174" s="22"/>
      <c r="Q174" s="397"/>
      <c r="R174" s="22"/>
      <c r="S174" s="22"/>
      <c r="T174" s="22"/>
      <c r="U174" s="22"/>
      <c r="V174" s="156"/>
      <c r="AA174" s="194"/>
      <c r="AB174" s="194"/>
      <c r="AC174" s="194"/>
      <c r="AD174" s="194"/>
    </row>
    <row r="175" ht="15.75" customHeight="1">
      <c r="A175" s="194"/>
      <c r="B175" s="194"/>
      <c r="C175" s="194"/>
      <c r="D175" s="391"/>
      <c r="J175" s="392"/>
      <c r="K175" s="393"/>
      <c r="L175" s="22"/>
      <c r="M175" s="393"/>
      <c r="N175" s="22"/>
      <c r="O175" s="394"/>
      <c r="P175" s="22"/>
      <c r="Q175" s="393"/>
      <c r="R175" s="22"/>
      <c r="S175" s="22"/>
      <c r="T175" s="22"/>
      <c r="U175" s="22"/>
      <c r="V175" s="156"/>
      <c r="AA175" s="194"/>
      <c r="AB175" s="194"/>
      <c r="AC175" s="194"/>
      <c r="AD175" s="194"/>
    </row>
    <row r="176" ht="15.75" customHeight="1">
      <c r="A176" s="194"/>
      <c r="B176" s="194"/>
      <c r="C176" s="194"/>
      <c r="D176" s="395"/>
      <c r="E176" s="22"/>
      <c r="F176" s="22"/>
      <c r="G176" s="22"/>
      <c r="H176" s="22"/>
      <c r="I176" s="22"/>
      <c r="J176" s="396"/>
      <c r="K176" s="397"/>
      <c r="L176" s="22"/>
      <c r="M176" s="397"/>
      <c r="N176" s="22"/>
      <c r="O176" s="398"/>
      <c r="P176" s="22"/>
      <c r="Q176" s="397"/>
      <c r="R176" s="22"/>
      <c r="S176" s="22"/>
      <c r="T176" s="22"/>
      <c r="U176" s="22"/>
      <c r="V176" s="156"/>
      <c r="AA176" s="194"/>
      <c r="AB176" s="194"/>
      <c r="AC176" s="194"/>
      <c r="AD176" s="194"/>
    </row>
    <row r="177" ht="15.75" customHeight="1">
      <c r="A177" s="194"/>
      <c r="B177" s="194"/>
      <c r="C177" s="194"/>
      <c r="D177" s="391"/>
      <c r="J177" s="392"/>
      <c r="K177" s="393"/>
      <c r="L177" s="22"/>
      <c r="M177" s="393"/>
      <c r="N177" s="22"/>
      <c r="O177" s="394"/>
      <c r="P177" s="22"/>
      <c r="Q177" s="393"/>
      <c r="R177" s="22"/>
      <c r="S177" s="22"/>
      <c r="T177" s="22"/>
      <c r="U177" s="22"/>
      <c r="V177" s="156"/>
      <c r="AA177" s="194"/>
      <c r="AB177" s="194"/>
      <c r="AC177" s="194"/>
      <c r="AD177" s="194"/>
    </row>
    <row r="178" ht="15.75" customHeight="1">
      <c r="A178" s="194"/>
      <c r="B178" s="194"/>
      <c r="C178" s="194"/>
      <c r="D178" s="395"/>
      <c r="E178" s="22"/>
      <c r="F178" s="22"/>
      <c r="G178" s="22"/>
      <c r="H178" s="22"/>
      <c r="I178" s="22"/>
      <c r="J178" s="396"/>
      <c r="K178" s="397"/>
      <c r="L178" s="22"/>
      <c r="M178" s="397"/>
      <c r="N178" s="22"/>
      <c r="O178" s="398"/>
      <c r="P178" s="22"/>
      <c r="Q178" s="397"/>
      <c r="R178" s="22"/>
      <c r="S178" s="22"/>
      <c r="T178" s="22"/>
      <c r="U178" s="22"/>
      <c r="V178" s="156"/>
      <c r="AA178" s="194"/>
      <c r="AB178" s="194"/>
      <c r="AC178" s="194"/>
      <c r="AD178" s="194"/>
    </row>
    <row r="179" ht="15.75" customHeight="1">
      <c r="A179" s="194"/>
      <c r="B179" s="194"/>
      <c r="C179" s="194"/>
      <c r="D179" s="391"/>
      <c r="J179" s="392"/>
      <c r="K179" s="393"/>
      <c r="L179" s="22"/>
      <c r="M179" s="393"/>
      <c r="N179" s="22"/>
      <c r="O179" s="394"/>
      <c r="P179" s="22"/>
      <c r="Q179" s="393"/>
      <c r="R179" s="22"/>
      <c r="S179" s="22"/>
      <c r="T179" s="22"/>
      <c r="U179" s="22"/>
      <c r="V179" s="156"/>
      <c r="AA179" s="194"/>
      <c r="AB179" s="194"/>
      <c r="AC179" s="194"/>
      <c r="AD179" s="194"/>
    </row>
    <row r="180" ht="15.75" customHeight="1">
      <c r="A180" s="194"/>
      <c r="B180" s="194"/>
      <c r="C180" s="194"/>
      <c r="D180" s="395"/>
      <c r="E180" s="22"/>
      <c r="F180" s="22"/>
      <c r="G180" s="22"/>
      <c r="H180" s="22"/>
      <c r="I180" s="22"/>
      <c r="J180" s="396"/>
      <c r="K180" s="397"/>
      <c r="L180" s="22"/>
      <c r="M180" s="397"/>
      <c r="N180" s="22"/>
      <c r="O180" s="398"/>
      <c r="P180" s="22"/>
      <c r="Q180" s="397"/>
      <c r="R180" s="22"/>
      <c r="S180" s="22"/>
      <c r="T180" s="22"/>
      <c r="U180" s="22"/>
      <c r="V180" s="156"/>
      <c r="AA180" s="194"/>
      <c r="AB180" s="194"/>
      <c r="AC180" s="194"/>
      <c r="AD180" s="194"/>
    </row>
    <row r="181" ht="15.75" customHeight="1">
      <c r="A181" s="194"/>
      <c r="B181" s="194"/>
      <c r="C181" s="194"/>
      <c r="D181" s="391"/>
      <c r="J181" s="392"/>
      <c r="K181" s="393"/>
      <c r="L181" s="22"/>
      <c r="M181" s="393"/>
      <c r="N181" s="22"/>
      <c r="O181" s="394"/>
      <c r="P181" s="22"/>
      <c r="Q181" s="393"/>
      <c r="R181" s="22"/>
      <c r="S181" s="22"/>
      <c r="T181" s="22"/>
      <c r="U181" s="22"/>
      <c r="V181" s="156"/>
      <c r="AA181" s="194"/>
      <c r="AB181" s="194"/>
      <c r="AC181" s="194"/>
      <c r="AD181" s="194"/>
    </row>
    <row r="182" ht="15.75" customHeight="1">
      <c r="A182" s="194"/>
      <c r="B182" s="194"/>
      <c r="C182" s="194"/>
      <c r="D182" s="395"/>
      <c r="E182" s="22"/>
      <c r="F182" s="22"/>
      <c r="G182" s="22"/>
      <c r="H182" s="22"/>
      <c r="I182" s="22"/>
      <c r="J182" s="396"/>
      <c r="K182" s="397"/>
      <c r="L182" s="22"/>
      <c r="M182" s="397"/>
      <c r="N182" s="22"/>
      <c r="O182" s="398"/>
      <c r="P182" s="22"/>
      <c r="Q182" s="397"/>
      <c r="R182" s="22"/>
      <c r="S182" s="22"/>
      <c r="T182" s="22"/>
      <c r="U182" s="22"/>
      <c r="V182" s="156"/>
      <c r="AA182" s="194"/>
      <c r="AB182" s="194"/>
      <c r="AC182" s="194"/>
      <c r="AD182" s="194"/>
    </row>
    <row r="183" ht="15.75" customHeight="1">
      <c r="A183" s="194"/>
      <c r="B183" s="194"/>
      <c r="C183" s="194"/>
      <c r="D183" s="391"/>
      <c r="J183" s="392"/>
      <c r="K183" s="393"/>
      <c r="L183" s="22"/>
      <c r="M183" s="393"/>
      <c r="N183" s="22"/>
      <c r="O183" s="394"/>
      <c r="P183" s="22"/>
      <c r="Q183" s="393"/>
      <c r="R183" s="22"/>
      <c r="S183" s="22"/>
      <c r="T183" s="22"/>
      <c r="U183" s="22"/>
      <c r="V183" s="156"/>
      <c r="AA183" s="194"/>
      <c r="AB183" s="194"/>
      <c r="AC183" s="194"/>
      <c r="AD183" s="194"/>
    </row>
    <row r="184" ht="15.75" customHeight="1">
      <c r="A184" s="194"/>
      <c r="B184" s="194"/>
      <c r="C184" s="194"/>
      <c r="D184" s="395"/>
      <c r="E184" s="22"/>
      <c r="F184" s="22"/>
      <c r="G184" s="22"/>
      <c r="H184" s="22"/>
      <c r="I184" s="22"/>
      <c r="J184" s="396"/>
      <c r="K184" s="397"/>
      <c r="L184" s="22"/>
      <c r="M184" s="397"/>
      <c r="N184" s="22"/>
      <c r="O184" s="398"/>
      <c r="P184" s="22"/>
      <c r="Q184" s="397"/>
      <c r="R184" s="22"/>
      <c r="S184" s="22"/>
      <c r="T184" s="22"/>
      <c r="U184" s="22"/>
      <c r="V184" s="156"/>
      <c r="AA184" s="194"/>
      <c r="AB184" s="194"/>
      <c r="AC184" s="194"/>
      <c r="AD184" s="194"/>
    </row>
    <row r="185" ht="15.75" customHeight="1">
      <c r="A185" s="194"/>
      <c r="B185" s="194"/>
      <c r="C185" s="194"/>
      <c r="D185" s="391"/>
      <c r="J185" s="392"/>
      <c r="K185" s="393"/>
      <c r="L185" s="22"/>
      <c r="M185" s="393"/>
      <c r="N185" s="22"/>
      <c r="O185" s="394"/>
      <c r="P185" s="22"/>
      <c r="Q185" s="393"/>
      <c r="R185" s="22"/>
      <c r="S185" s="22"/>
      <c r="T185" s="22"/>
      <c r="U185" s="22"/>
      <c r="V185" s="156"/>
      <c r="AA185" s="194"/>
      <c r="AB185" s="194"/>
      <c r="AC185" s="194"/>
      <c r="AD185" s="194"/>
    </row>
    <row r="186" ht="15.75" customHeight="1">
      <c r="A186" s="194"/>
      <c r="B186" s="194"/>
      <c r="C186" s="194"/>
      <c r="D186" s="395"/>
      <c r="E186" s="22"/>
      <c r="F186" s="22"/>
      <c r="G186" s="22"/>
      <c r="H186" s="22"/>
      <c r="I186" s="22"/>
      <c r="J186" s="396"/>
      <c r="K186" s="397"/>
      <c r="L186" s="22"/>
      <c r="M186" s="397"/>
      <c r="N186" s="22"/>
      <c r="O186" s="398"/>
      <c r="P186" s="22"/>
      <c r="Q186" s="397"/>
      <c r="R186" s="22"/>
      <c r="S186" s="22"/>
      <c r="T186" s="22"/>
      <c r="U186" s="22"/>
      <c r="V186" s="156"/>
      <c r="AA186" s="194"/>
      <c r="AB186" s="194"/>
      <c r="AC186" s="194"/>
      <c r="AD186" s="194"/>
    </row>
    <row r="187" ht="15.75" customHeight="1">
      <c r="A187" s="194"/>
      <c r="B187" s="194"/>
      <c r="C187" s="194"/>
      <c r="D187" s="391"/>
      <c r="J187" s="392"/>
      <c r="K187" s="393"/>
      <c r="L187" s="22"/>
      <c r="M187" s="393"/>
      <c r="N187" s="22"/>
      <c r="O187" s="394"/>
      <c r="P187" s="22"/>
      <c r="Q187" s="393"/>
      <c r="R187" s="22"/>
      <c r="S187" s="22"/>
      <c r="T187" s="22"/>
      <c r="U187" s="22"/>
      <c r="V187" s="156"/>
      <c r="AA187" s="194"/>
      <c r="AB187" s="194"/>
      <c r="AC187" s="194"/>
      <c r="AD187" s="194"/>
    </row>
    <row r="188" ht="15.75" customHeight="1">
      <c r="A188" s="194"/>
      <c r="B188" s="194"/>
      <c r="C188" s="194"/>
      <c r="D188" s="395"/>
      <c r="E188" s="22"/>
      <c r="F188" s="22"/>
      <c r="G188" s="22"/>
      <c r="H188" s="22"/>
      <c r="I188" s="22"/>
      <c r="J188" s="396"/>
      <c r="K188" s="397"/>
      <c r="L188" s="22"/>
      <c r="M188" s="397"/>
      <c r="N188" s="22"/>
      <c r="O188" s="398"/>
      <c r="P188" s="22"/>
      <c r="Q188" s="397"/>
      <c r="R188" s="22"/>
      <c r="S188" s="22"/>
      <c r="T188" s="22"/>
      <c r="U188" s="22"/>
      <c r="V188" s="156"/>
      <c r="W188" s="194"/>
      <c r="X188" s="194"/>
      <c r="Y188" s="194"/>
      <c r="Z188" s="194"/>
      <c r="AA188" s="194"/>
      <c r="AB188" s="194"/>
      <c r="AC188" s="194"/>
      <c r="AD188" s="194"/>
    </row>
    <row r="189" ht="15.75" customHeight="1">
      <c r="A189" s="194"/>
      <c r="B189" s="194"/>
      <c r="C189" s="194"/>
      <c r="D189" s="391"/>
      <c r="J189" s="392"/>
      <c r="K189" s="393"/>
      <c r="L189" s="22"/>
      <c r="M189" s="393"/>
      <c r="N189" s="22"/>
      <c r="O189" s="394"/>
      <c r="P189" s="22"/>
      <c r="Q189" s="393"/>
      <c r="R189" s="22"/>
      <c r="S189" s="22"/>
      <c r="T189" s="22"/>
      <c r="U189" s="22"/>
      <c r="V189" s="156"/>
      <c r="W189" s="194"/>
      <c r="X189" s="194"/>
      <c r="Y189" s="194"/>
      <c r="Z189" s="194"/>
      <c r="AA189" s="194"/>
      <c r="AB189" s="194"/>
      <c r="AC189" s="194"/>
      <c r="AD189" s="194"/>
    </row>
    <row r="190" ht="15.75" customHeight="1">
      <c r="A190" s="194"/>
      <c r="B190" s="194"/>
      <c r="C190" s="194"/>
      <c r="D190" s="395"/>
      <c r="E190" s="22"/>
      <c r="F190" s="22"/>
      <c r="G190" s="22"/>
      <c r="H190" s="22"/>
      <c r="I190" s="22"/>
      <c r="J190" s="396"/>
      <c r="K190" s="397"/>
      <c r="L190" s="22"/>
      <c r="M190" s="397"/>
      <c r="N190" s="22"/>
      <c r="O190" s="398"/>
      <c r="P190" s="22"/>
      <c r="Q190" s="397"/>
      <c r="R190" s="22"/>
      <c r="S190" s="22"/>
      <c r="T190" s="22"/>
      <c r="U190" s="22"/>
      <c r="V190" s="156"/>
      <c r="W190" s="194"/>
      <c r="X190" s="194"/>
      <c r="Y190" s="194"/>
      <c r="Z190" s="194"/>
      <c r="AA190" s="194"/>
      <c r="AB190" s="194"/>
      <c r="AC190" s="194"/>
      <c r="AD190" s="194"/>
    </row>
    <row r="191" ht="15.75" customHeight="1">
      <c r="A191" s="194"/>
      <c r="B191" s="194"/>
      <c r="C191" s="194"/>
      <c r="D191" s="391"/>
      <c r="J191" s="392"/>
      <c r="K191" s="393"/>
      <c r="L191" s="22"/>
      <c r="M191" s="393"/>
      <c r="N191" s="22"/>
      <c r="O191" s="394"/>
      <c r="P191" s="22"/>
      <c r="Q191" s="393"/>
      <c r="R191" s="22"/>
      <c r="S191" s="22"/>
      <c r="T191" s="22"/>
      <c r="U191" s="22"/>
      <c r="V191" s="156"/>
      <c r="W191" s="194"/>
      <c r="X191" s="194"/>
      <c r="Y191" s="194"/>
      <c r="Z191" s="194"/>
      <c r="AA191" s="194"/>
      <c r="AB191" s="194"/>
      <c r="AC191" s="194"/>
      <c r="AD191" s="194"/>
    </row>
    <row r="192" ht="15.75" customHeight="1">
      <c r="A192" s="194"/>
      <c r="B192" s="194"/>
      <c r="C192" s="194"/>
      <c r="D192" s="395"/>
      <c r="E192" s="22"/>
      <c r="F192" s="22"/>
      <c r="G192" s="22"/>
      <c r="H192" s="22"/>
      <c r="I192" s="22"/>
      <c r="J192" s="396"/>
      <c r="K192" s="397"/>
      <c r="L192" s="22"/>
      <c r="M192" s="397"/>
      <c r="N192" s="22"/>
      <c r="O192" s="398"/>
      <c r="P192" s="22"/>
      <c r="Q192" s="397"/>
      <c r="R192" s="22"/>
      <c r="S192" s="22"/>
      <c r="T192" s="22"/>
      <c r="U192" s="22"/>
      <c r="V192" s="156"/>
      <c r="W192" s="194"/>
      <c r="X192" s="194"/>
      <c r="Y192" s="194"/>
      <c r="Z192" s="194"/>
      <c r="AA192" s="194"/>
      <c r="AB192" s="194"/>
      <c r="AC192" s="194"/>
      <c r="AD192" s="194"/>
    </row>
    <row r="193" ht="15.75" customHeight="1">
      <c r="A193" s="194"/>
      <c r="B193" s="194"/>
      <c r="C193" s="194"/>
      <c r="D193" s="391"/>
      <c r="J193" s="392"/>
      <c r="K193" s="393"/>
      <c r="L193" s="22"/>
      <c r="M193" s="393"/>
      <c r="N193" s="22"/>
      <c r="O193" s="394"/>
      <c r="P193" s="22"/>
      <c r="Q193" s="393"/>
      <c r="R193" s="22"/>
      <c r="S193" s="22"/>
      <c r="T193" s="22"/>
      <c r="U193" s="22"/>
      <c r="V193" s="156"/>
      <c r="W193" s="194"/>
      <c r="X193" s="194"/>
      <c r="Y193" s="194"/>
      <c r="Z193" s="194"/>
      <c r="AA193" s="194"/>
      <c r="AB193" s="194"/>
      <c r="AC193" s="194"/>
      <c r="AD193" s="194"/>
    </row>
    <row r="194" ht="15.75" customHeight="1">
      <c r="A194" s="194"/>
      <c r="B194" s="194"/>
      <c r="C194" s="194"/>
      <c r="D194" s="395"/>
      <c r="E194" s="22"/>
      <c r="F194" s="22"/>
      <c r="G194" s="22"/>
      <c r="H194" s="22"/>
      <c r="I194" s="22"/>
      <c r="J194" s="396"/>
      <c r="K194" s="397"/>
      <c r="L194" s="22"/>
      <c r="M194" s="397"/>
      <c r="N194" s="22"/>
      <c r="O194" s="398"/>
      <c r="P194" s="22"/>
      <c r="Q194" s="397"/>
      <c r="R194" s="22"/>
      <c r="S194" s="22"/>
      <c r="T194" s="22"/>
      <c r="U194" s="22"/>
      <c r="V194" s="156"/>
      <c r="W194" s="194"/>
      <c r="X194" s="194"/>
      <c r="Y194" s="194"/>
      <c r="Z194" s="194"/>
      <c r="AA194" s="194"/>
      <c r="AB194" s="194"/>
      <c r="AC194" s="194"/>
      <c r="AD194" s="194"/>
    </row>
    <row r="195" ht="15.75" customHeight="1">
      <c r="A195" s="194"/>
      <c r="B195" s="194"/>
      <c r="C195" s="194"/>
      <c r="D195" s="391"/>
      <c r="J195" s="392"/>
      <c r="K195" s="393"/>
      <c r="L195" s="22"/>
      <c r="M195" s="393"/>
      <c r="N195" s="22"/>
      <c r="O195" s="394"/>
      <c r="P195" s="22"/>
      <c r="Q195" s="393"/>
      <c r="R195" s="22"/>
      <c r="S195" s="22"/>
      <c r="T195" s="22"/>
      <c r="U195" s="22"/>
      <c r="V195" s="156"/>
      <c r="W195" s="194"/>
      <c r="X195" s="194"/>
      <c r="Y195" s="194"/>
      <c r="Z195" s="194"/>
      <c r="AA195" s="194"/>
      <c r="AB195" s="194"/>
      <c r="AC195" s="194"/>
      <c r="AD195" s="194"/>
    </row>
    <row r="196" ht="15.75" customHeight="1">
      <c r="A196" s="194"/>
      <c r="B196" s="194"/>
      <c r="C196" s="194"/>
      <c r="D196" s="395"/>
      <c r="E196" s="22"/>
      <c r="F196" s="22"/>
      <c r="G196" s="22"/>
      <c r="H196" s="22"/>
      <c r="I196" s="22"/>
      <c r="J196" s="396"/>
      <c r="K196" s="397"/>
      <c r="L196" s="22"/>
      <c r="M196" s="397"/>
      <c r="N196" s="22"/>
      <c r="O196" s="398"/>
      <c r="P196" s="22"/>
      <c r="Q196" s="397"/>
      <c r="R196" s="22"/>
      <c r="S196" s="22"/>
      <c r="T196" s="22"/>
      <c r="U196" s="22"/>
      <c r="V196" s="156"/>
      <c r="W196" s="194"/>
      <c r="X196" s="194"/>
      <c r="Y196" s="194"/>
      <c r="Z196" s="194"/>
      <c r="AA196" s="194"/>
      <c r="AB196" s="194"/>
      <c r="AC196" s="194"/>
      <c r="AD196" s="194"/>
    </row>
    <row r="197" ht="15.75" customHeight="1">
      <c r="A197" s="194"/>
      <c r="B197" s="194"/>
      <c r="C197" s="194"/>
      <c r="D197" s="391"/>
      <c r="J197" s="392"/>
      <c r="K197" s="393"/>
      <c r="L197" s="22"/>
      <c r="M197" s="393"/>
      <c r="N197" s="22"/>
      <c r="O197" s="394"/>
      <c r="P197" s="22"/>
      <c r="Q197" s="393"/>
      <c r="R197" s="22"/>
      <c r="S197" s="22"/>
      <c r="T197" s="22"/>
      <c r="U197" s="22"/>
      <c r="V197" s="156"/>
      <c r="W197" s="194"/>
      <c r="X197" s="194"/>
      <c r="Y197" s="194"/>
      <c r="Z197" s="194"/>
      <c r="AA197" s="194"/>
      <c r="AB197" s="194"/>
      <c r="AC197" s="194"/>
      <c r="AD197" s="194"/>
    </row>
    <row r="198" ht="15.75" customHeight="1">
      <c r="A198" s="194"/>
      <c r="B198" s="194"/>
      <c r="C198" s="194"/>
      <c r="D198" s="395"/>
      <c r="E198" s="22"/>
      <c r="F198" s="22"/>
      <c r="G198" s="22"/>
      <c r="H198" s="22"/>
      <c r="I198" s="22"/>
      <c r="J198" s="396"/>
      <c r="K198" s="397"/>
      <c r="L198" s="22"/>
      <c r="M198" s="397"/>
      <c r="N198" s="22"/>
      <c r="O198" s="398"/>
      <c r="P198" s="22"/>
      <c r="Q198" s="397"/>
      <c r="R198" s="22"/>
      <c r="S198" s="22"/>
      <c r="T198" s="22"/>
      <c r="U198" s="22"/>
      <c r="V198" s="156"/>
      <c r="W198" s="194"/>
      <c r="X198" s="194"/>
      <c r="Y198" s="194"/>
      <c r="Z198" s="194"/>
      <c r="AA198" s="194"/>
      <c r="AB198" s="194"/>
      <c r="AC198" s="194"/>
      <c r="AD198" s="194"/>
    </row>
    <row r="199" ht="15.75" customHeight="1">
      <c r="A199" s="194"/>
      <c r="B199" s="194"/>
      <c r="C199" s="194"/>
      <c r="D199" s="391"/>
      <c r="J199" s="392"/>
      <c r="K199" s="393"/>
      <c r="L199" s="22"/>
      <c r="M199" s="393"/>
      <c r="N199" s="22"/>
      <c r="O199" s="394"/>
      <c r="P199" s="22"/>
      <c r="Q199" s="393"/>
      <c r="R199" s="22"/>
      <c r="S199" s="22"/>
      <c r="T199" s="22"/>
      <c r="U199" s="22"/>
      <c r="V199" s="156"/>
      <c r="W199" s="194"/>
      <c r="X199" s="194"/>
      <c r="Y199" s="194"/>
      <c r="Z199" s="194"/>
      <c r="AA199" s="194"/>
      <c r="AB199" s="194"/>
      <c r="AC199" s="194"/>
      <c r="AD199" s="194"/>
    </row>
    <row r="200" ht="15.75" customHeight="1">
      <c r="A200" s="194"/>
      <c r="B200" s="194"/>
      <c r="C200" s="194"/>
      <c r="D200" s="395"/>
      <c r="E200" s="22"/>
      <c r="F200" s="22"/>
      <c r="G200" s="22"/>
      <c r="H200" s="22"/>
      <c r="I200" s="22"/>
      <c r="J200" s="396"/>
      <c r="K200" s="397"/>
      <c r="L200" s="22"/>
      <c r="M200" s="397"/>
      <c r="N200" s="22"/>
      <c r="O200" s="398"/>
      <c r="P200" s="22"/>
      <c r="Q200" s="397"/>
      <c r="R200" s="22"/>
      <c r="S200" s="22"/>
      <c r="T200" s="22"/>
      <c r="U200" s="22"/>
      <c r="V200" s="156"/>
      <c r="W200" s="194"/>
      <c r="X200" s="194"/>
      <c r="Y200" s="194"/>
      <c r="Z200" s="194"/>
      <c r="AA200" s="194"/>
      <c r="AB200" s="194"/>
      <c r="AC200" s="194"/>
      <c r="AD200" s="194"/>
    </row>
    <row r="201" ht="15.75" customHeight="1">
      <c r="A201" s="194"/>
      <c r="B201" s="194"/>
      <c r="C201" s="194"/>
      <c r="D201" s="391"/>
      <c r="J201" s="392"/>
      <c r="K201" s="393"/>
      <c r="L201" s="22"/>
      <c r="M201" s="393"/>
      <c r="N201" s="22"/>
      <c r="O201" s="394"/>
      <c r="P201" s="22"/>
      <c r="Q201" s="393"/>
      <c r="R201" s="22"/>
      <c r="S201" s="22"/>
      <c r="T201" s="22"/>
      <c r="U201" s="22"/>
      <c r="V201" s="156"/>
      <c r="W201" s="194"/>
      <c r="X201" s="194"/>
      <c r="Y201" s="194"/>
      <c r="Z201" s="194"/>
      <c r="AA201" s="194"/>
      <c r="AB201" s="194"/>
      <c r="AC201" s="194"/>
      <c r="AD201" s="194"/>
    </row>
    <row r="202" ht="15.75" customHeight="1">
      <c r="A202" s="194"/>
      <c r="B202" s="194"/>
      <c r="C202" s="194"/>
      <c r="D202" s="395"/>
      <c r="E202" s="22"/>
      <c r="F202" s="22"/>
      <c r="G202" s="22"/>
      <c r="H202" s="22"/>
      <c r="I202" s="22"/>
      <c r="J202" s="396"/>
      <c r="K202" s="397"/>
      <c r="L202" s="22"/>
      <c r="M202" s="397"/>
      <c r="N202" s="22"/>
      <c r="O202" s="398"/>
      <c r="P202" s="22"/>
      <c r="Q202" s="397"/>
      <c r="R202" s="22"/>
      <c r="S202" s="22"/>
      <c r="T202" s="22"/>
      <c r="U202" s="22"/>
      <c r="V202" s="156"/>
      <c r="W202" s="194"/>
      <c r="X202" s="194"/>
      <c r="Y202" s="194"/>
      <c r="Z202" s="194"/>
      <c r="AA202" s="194"/>
      <c r="AB202" s="194"/>
      <c r="AC202" s="194"/>
      <c r="AD202" s="194"/>
    </row>
    <row r="203" ht="15.75" customHeight="1">
      <c r="A203" s="194"/>
      <c r="B203" s="194"/>
      <c r="C203" s="194"/>
      <c r="D203" s="391"/>
      <c r="J203" s="392"/>
      <c r="K203" s="393"/>
      <c r="L203" s="22"/>
      <c r="M203" s="393"/>
      <c r="N203" s="22"/>
      <c r="O203" s="394"/>
      <c r="P203" s="22"/>
      <c r="Q203" s="393"/>
      <c r="R203" s="22"/>
      <c r="S203" s="22"/>
      <c r="T203" s="22"/>
      <c r="U203" s="22"/>
      <c r="V203" s="156"/>
      <c r="W203" s="194"/>
      <c r="X203" s="194"/>
      <c r="Y203" s="194"/>
      <c r="Z203" s="194"/>
      <c r="AA203" s="194"/>
      <c r="AB203" s="194"/>
      <c r="AC203" s="194"/>
      <c r="AD203" s="194"/>
    </row>
    <row r="204" ht="15.75" customHeight="1">
      <c r="A204" s="194"/>
      <c r="B204" s="194"/>
      <c r="C204" s="194"/>
      <c r="D204" s="395"/>
      <c r="E204" s="22"/>
      <c r="F204" s="22"/>
      <c r="G204" s="22"/>
      <c r="H204" s="22"/>
      <c r="I204" s="22"/>
      <c r="J204" s="396"/>
      <c r="K204" s="397"/>
      <c r="L204" s="22"/>
      <c r="M204" s="397"/>
      <c r="N204" s="22"/>
      <c r="O204" s="398"/>
      <c r="P204" s="22"/>
      <c r="Q204" s="397"/>
      <c r="R204" s="22"/>
      <c r="S204" s="22"/>
      <c r="T204" s="22"/>
      <c r="U204" s="22"/>
      <c r="V204" s="156"/>
      <c r="W204" s="194"/>
      <c r="X204" s="194"/>
      <c r="Y204" s="194"/>
      <c r="Z204" s="194"/>
      <c r="AA204" s="194"/>
      <c r="AB204" s="194"/>
      <c r="AC204" s="194"/>
      <c r="AD204" s="194"/>
    </row>
    <row r="205" ht="15.75" customHeight="1">
      <c r="A205" s="194"/>
      <c r="B205" s="194"/>
      <c r="C205" s="194"/>
      <c r="D205" s="391"/>
      <c r="J205" s="392"/>
      <c r="K205" s="393"/>
      <c r="L205" s="22"/>
      <c r="M205" s="393"/>
      <c r="N205" s="22"/>
      <c r="O205" s="394"/>
      <c r="P205" s="22"/>
      <c r="Q205" s="393"/>
      <c r="R205" s="22"/>
      <c r="S205" s="22"/>
      <c r="T205" s="22"/>
      <c r="U205" s="22"/>
      <c r="V205" s="156"/>
      <c r="W205" s="194"/>
      <c r="X205" s="194"/>
      <c r="Y205" s="194"/>
      <c r="Z205" s="194"/>
      <c r="AA205" s="194"/>
      <c r="AB205" s="194"/>
      <c r="AC205" s="194"/>
      <c r="AD205" s="194"/>
    </row>
    <row r="206" ht="15.75" customHeight="1">
      <c r="A206" s="194"/>
      <c r="B206" s="194"/>
      <c r="C206" s="194"/>
      <c r="D206" s="395"/>
      <c r="E206" s="22"/>
      <c r="F206" s="22"/>
      <c r="G206" s="22"/>
      <c r="H206" s="22"/>
      <c r="I206" s="22"/>
      <c r="J206" s="396"/>
      <c r="K206" s="397"/>
      <c r="L206" s="22"/>
      <c r="M206" s="397"/>
      <c r="N206" s="22"/>
      <c r="O206" s="398"/>
      <c r="P206" s="22"/>
      <c r="Q206" s="397"/>
      <c r="R206" s="22"/>
      <c r="S206" s="22"/>
      <c r="T206" s="22"/>
      <c r="U206" s="22"/>
      <c r="V206" s="156"/>
      <c r="W206" s="194"/>
      <c r="X206" s="194"/>
      <c r="Y206" s="194"/>
      <c r="Z206" s="194"/>
      <c r="AA206" s="194"/>
      <c r="AB206" s="194"/>
      <c r="AC206" s="194"/>
      <c r="AD206" s="194"/>
    </row>
    <row r="207" ht="15.75" customHeight="1">
      <c r="A207" s="194"/>
      <c r="B207" s="194"/>
      <c r="C207" s="194"/>
      <c r="D207" s="391"/>
      <c r="J207" s="392"/>
      <c r="K207" s="393"/>
      <c r="L207" s="22"/>
      <c r="M207" s="393"/>
      <c r="N207" s="22"/>
      <c r="O207" s="394"/>
      <c r="P207" s="22"/>
      <c r="Q207" s="393"/>
      <c r="R207" s="22"/>
      <c r="S207" s="22"/>
      <c r="T207" s="22"/>
      <c r="U207" s="22"/>
      <c r="V207" s="156"/>
      <c r="W207" s="194"/>
      <c r="X207" s="194"/>
      <c r="Y207" s="194"/>
      <c r="Z207" s="194"/>
      <c r="AA207" s="194"/>
      <c r="AB207" s="194"/>
      <c r="AC207" s="194"/>
      <c r="AD207" s="194"/>
    </row>
    <row r="208" ht="15.75" customHeight="1">
      <c r="A208" s="194"/>
      <c r="B208" s="194"/>
      <c r="C208" s="194"/>
      <c r="D208" s="395"/>
      <c r="E208" s="22"/>
      <c r="F208" s="22"/>
      <c r="G208" s="22"/>
      <c r="H208" s="22"/>
      <c r="I208" s="22"/>
      <c r="J208" s="396"/>
      <c r="K208" s="397"/>
      <c r="L208" s="22"/>
      <c r="M208" s="397"/>
      <c r="N208" s="22"/>
      <c r="O208" s="398"/>
      <c r="P208" s="22"/>
      <c r="Q208" s="397"/>
      <c r="R208" s="22"/>
      <c r="S208" s="22"/>
      <c r="T208" s="22"/>
      <c r="U208" s="22"/>
      <c r="V208" s="156"/>
      <c r="W208" s="194"/>
      <c r="X208" s="194"/>
      <c r="Y208" s="194"/>
      <c r="Z208" s="194"/>
      <c r="AA208" s="194"/>
      <c r="AB208" s="194"/>
      <c r="AC208" s="194"/>
      <c r="AD208" s="194"/>
    </row>
    <row r="209" ht="15.75" customHeight="1">
      <c r="A209" s="194"/>
      <c r="B209" s="194"/>
      <c r="C209" s="194"/>
      <c r="D209" s="391"/>
      <c r="J209" s="392"/>
      <c r="K209" s="393"/>
      <c r="L209" s="22"/>
      <c r="M209" s="393"/>
      <c r="N209" s="22"/>
      <c r="O209" s="394"/>
      <c r="P209" s="22"/>
      <c r="Q209" s="393"/>
      <c r="R209" s="22"/>
      <c r="S209" s="22"/>
      <c r="T209" s="22"/>
      <c r="U209" s="22"/>
      <c r="V209" s="156"/>
      <c r="W209" s="194"/>
      <c r="X209" s="194"/>
      <c r="Y209" s="194"/>
      <c r="Z209" s="194"/>
      <c r="AA209" s="194"/>
      <c r="AB209" s="194"/>
      <c r="AC209" s="194"/>
      <c r="AD209" s="194"/>
    </row>
    <row r="210" ht="15.75" customHeight="1">
      <c r="A210" s="194"/>
      <c r="B210" s="194"/>
      <c r="C210" s="194"/>
      <c r="D210" s="395"/>
      <c r="E210" s="22"/>
      <c r="F210" s="22"/>
      <c r="G210" s="22"/>
      <c r="H210" s="22"/>
      <c r="I210" s="22"/>
      <c r="J210" s="396"/>
      <c r="K210" s="397"/>
      <c r="L210" s="22"/>
      <c r="M210" s="397"/>
      <c r="N210" s="22"/>
      <c r="O210" s="398"/>
      <c r="P210" s="22"/>
      <c r="Q210" s="397"/>
      <c r="R210" s="22"/>
      <c r="S210" s="22"/>
      <c r="T210" s="22"/>
      <c r="U210" s="22"/>
      <c r="V210" s="156"/>
      <c r="W210" s="194"/>
      <c r="X210" s="194"/>
      <c r="Y210" s="194"/>
      <c r="Z210" s="194"/>
      <c r="AA210" s="194"/>
      <c r="AB210" s="194"/>
      <c r="AC210" s="194"/>
      <c r="AD210" s="194"/>
    </row>
    <row r="211" ht="15.75" customHeight="1">
      <c r="A211" s="194"/>
      <c r="B211" s="194"/>
      <c r="C211" s="194"/>
      <c r="D211" s="391"/>
      <c r="J211" s="392"/>
      <c r="K211" s="393"/>
      <c r="L211" s="22"/>
      <c r="M211" s="393"/>
      <c r="N211" s="22"/>
      <c r="O211" s="394"/>
      <c r="P211" s="22"/>
      <c r="Q211" s="393"/>
      <c r="R211" s="22"/>
      <c r="S211" s="22"/>
      <c r="T211" s="22"/>
      <c r="U211" s="22"/>
      <c r="V211" s="156"/>
      <c r="W211" s="194"/>
      <c r="X211" s="194"/>
      <c r="Y211" s="194"/>
      <c r="Z211" s="194"/>
      <c r="AA211" s="194"/>
      <c r="AB211" s="194"/>
      <c r="AC211" s="194"/>
      <c r="AD211" s="194"/>
    </row>
    <row r="212" ht="15.75" customHeight="1">
      <c r="A212" s="194"/>
      <c r="B212" s="194"/>
      <c r="C212" s="194"/>
      <c r="D212" s="395"/>
      <c r="E212" s="22"/>
      <c r="F212" s="22"/>
      <c r="G212" s="22"/>
      <c r="H212" s="22"/>
      <c r="I212" s="22"/>
      <c r="J212" s="396"/>
      <c r="K212" s="397"/>
      <c r="L212" s="22"/>
      <c r="M212" s="397"/>
      <c r="N212" s="22"/>
      <c r="O212" s="398"/>
      <c r="P212" s="22"/>
      <c r="Q212" s="397"/>
      <c r="R212" s="22"/>
      <c r="S212" s="22"/>
      <c r="T212" s="22"/>
      <c r="U212" s="22"/>
      <c r="V212" s="156"/>
      <c r="W212" s="194"/>
      <c r="X212" s="194"/>
      <c r="Y212" s="194"/>
      <c r="Z212" s="194"/>
      <c r="AA212" s="194"/>
      <c r="AB212" s="194"/>
      <c r="AC212" s="194"/>
      <c r="AD212" s="194"/>
    </row>
    <row r="213" ht="15.75" customHeight="1">
      <c r="A213" s="194"/>
      <c r="B213" s="194"/>
      <c r="C213" s="194"/>
      <c r="D213" s="391"/>
      <c r="J213" s="392"/>
      <c r="K213" s="393"/>
      <c r="L213" s="22"/>
      <c r="M213" s="393"/>
      <c r="N213" s="22"/>
      <c r="O213" s="394"/>
      <c r="P213" s="22"/>
      <c r="Q213" s="393"/>
      <c r="R213" s="22"/>
      <c r="S213" s="22"/>
      <c r="T213" s="22"/>
      <c r="U213" s="22"/>
      <c r="V213" s="156"/>
      <c r="W213" s="194"/>
      <c r="X213" s="194"/>
      <c r="Y213" s="194"/>
      <c r="Z213" s="194"/>
      <c r="AA213" s="194"/>
      <c r="AB213" s="194"/>
      <c r="AC213" s="194"/>
      <c r="AD213" s="194"/>
    </row>
    <row r="214" ht="15.75" customHeight="1">
      <c r="A214" s="194"/>
      <c r="B214" s="194"/>
      <c r="C214" s="194"/>
      <c r="D214" s="395"/>
      <c r="E214" s="22"/>
      <c r="F214" s="22"/>
      <c r="G214" s="22"/>
      <c r="H214" s="22"/>
      <c r="I214" s="22"/>
      <c r="J214" s="396"/>
      <c r="K214" s="397"/>
      <c r="L214" s="22"/>
      <c r="M214" s="397"/>
      <c r="N214" s="22"/>
      <c r="O214" s="398"/>
      <c r="P214" s="22"/>
      <c r="Q214" s="397"/>
      <c r="R214" s="22"/>
      <c r="S214" s="22"/>
      <c r="T214" s="22"/>
      <c r="U214" s="22"/>
      <c r="V214" s="156"/>
      <c r="W214" s="194"/>
      <c r="X214" s="194"/>
      <c r="Y214" s="194"/>
      <c r="Z214" s="194"/>
      <c r="AA214" s="194"/>
      <c r="AB214" s="194"/>
      <c r="AC214" s="194"/>
      <c r="AD214" s="194"/>
    </row>
    <row r="215" ht="15.75" customHeight="1">
      <c r="A215" s="194"/>
      <c r="B215" s="194"/>
      <c r="C215" s="194"/>
      <c r="D215" s="391"/>
      <c r="J215" s="392"/>
      <c r="K215" s="393"/>
      <c r="L215" s="22"/>
      <c r="M215" s="393"/>
      <c r="N215" s="22"/>
      <c r="O215" s="394"/>
      <c r="P215" s="22"/>
      <c r="Q215" s="393"/>
      <c r="R215" s="22"/>
      <c r="S215" s="22"/>
      <c r="T215" s="22"/>
      <c r="U215" s="22"/>
      <c r="V215" s="156"/>
      <c r="W215" s="194"/>
      <c r="X215" s="194"/>
      <c r="Y215" s="194"/>
      <c r="Z215" s="194"/>
      <c r="AA215" s="194"/>
      <c r="AB215" s="194"/>
      <c r="AC215" s="194"/>
      <c r="AD215" s="194"/>
    </row>
    <row r="216" ht="15.75" customHeight="1">
      <c r="A216" s="194"/>
      <c r="B216" s="194"/>
      <c r="C216" s="194"/>
      <c r="D216" s="395"/>
      <c r="E216" s="22"/>
      <c r="F216" s="22"/>
      <c r="G216" s="22"/>
      <c r="H216" s="22"/>
      <c r="I216" s="22"/>
      <c r="J216" s="396"/>
      <c r="K216" s="397"/>
      <c r="L216" s="22"/>
      <c r="M216" s="397"/>
      <c r="N216" s="22"/>
      <c r="O216" s="398"/>
      <c r="P216" s="22"/>
      <c r="Q216" s="397"/>
      <c r="R216" s="22"/>
      <c r="S216" s="22"/>
      <c r="T216" s="22"/>
      <c r="U216" s="22"/>
      <c r="V216" s="156"/>
      <c r="W216" s="194"/>
      <c r="X216" s="194"/>
      <c r="Y216" s="194"/>
      <c r="Z216" s="194"/>
      <c r="AA216" s="194"/>
      <c r="AB216" s="194"/>
      <c r="AC216" s="194"/>
      <c r="AD216" s="194"/>
    </row>
    <row r="217" ht="15.75" customHeight="1">
      <c r="A217" s="194"/>
      <c r="B217" s="194"/>
      <c r="C217" s="194"/>
      <c r="D217" s="391"/>
      <c r="J217" s="392"/>
      <c r="K217" s="393"/>
      <c r="L217" s="22"/>
      <c r="M217" s="393"/>
      <c r="N217" s="22"/>
      <c r="O217" s="394"/>
      <c r="P217" s="22"/>
      <c r="Q217" s="393"/>
      <c r="R217" s="22"/>
      <c r="S217" s="22"/>
      <c r="T217" s="22"/>
      <c r="U217" s="22"/>
      <c r="V217" s="156"/>
      <c r="W217" s="194"/>
      <c r="X217" s="194"/>
      <c r="Y217" s="194"/>
      <c r="Z217" s="194"/>
      <c r="AA217" s="194"/>
      <c r="AB217" s="194"/>
      <c r="AC217" s="194"/>
      <c r="AD217" s="194"/>
    </row>
    <row r="218" ht="15.75" customHeight="1">
      <c r="A218" s="194"/>
      <c r="B218" s="194"/>
      <c r="C218" s="194"/>
      <c r="D218" s="395"/>
      <c r="E218" s="22"/>
      <c r="F218" s="22"/>
      <c r="G218" s="22"/>
      <c r="H218" s="22"/>
      <c r="I218" s="22"/>
      <c r="J218" s="396"/>
      <c r="K218" s="397"/>
      <c r="L218" s="22"/>
      <c r="M218" s="397"/>
      <c r="N218" s="22"/>
      <c r="O218" s="398"/>
      <c r="P218" s="22"/>
      <c r="Q218" s="397"/>
      <c r="R218" s="22"/>
      <c r="S218" s="22"/>
      <c r="T218" s="22"/>
      <c r="U218" s="22"/>
      <c r="V218" s="156"/>
      <c r="W218" s="194"/>
      <c r="X218" s="194"/>
      <c r="Y218" s="194"/>
      <c r="Z218" s="194"/>
      <c r="AA218" s="194"/>
      <c r="AB218" s="194"/>
      <c r="AC218" s="194"/>
      <c r="AD218" s="194"/>
    </row>
    <row r="219" ht="15.75" customHeight="1">
      <c r="A219" s="194"/>
      <c r="B219" s="194"/>
      <c r="C219" s="194"/>
      <c r="D219" s="391"/>
      <c r="J219" s="392"/>
      <c r="K219" s="393"/>
      <c r="L219" s="22"/>
      <c r="M219" s="393"/>
      <c r="N219" s="22"/>
      <c r="O219" s="394"/>
      <c r="P219" s="22"/>
      <c r="Q219" s="393"/>
      <c r="R219" s="22"/>
      <c r="S219" s="22"/>
      <c r="T219" s="22"/>
      <c r="U219" s="22"/>
      <c r="V219" s="156"/>
      <c r="W219" s="194"/>
      <c r="X219" s="194"/>
      <c r="Y219" s="194"/>
      <c r="Z219" s="194"/>
      <c r="AA219" s="194"/>
      <c r="AB219" s="194"/>
      <c r="AC219" s="194"/>
      <c r="AD219" s="194"/>
    </row>
    <row r="220" ht="15.75" customHeight="1">
      <c r="A220" s="194"/>
      <c r="B220" s="194"/>
      <c r="C220" s="194"/>
      <c r="D220" s="395"/>
      <c r="E220" s="22"/>
      <c r="F220" s="22"/>
      <c r="G220" s="22"/>
      <c r="H220" s="22"/>
      <c r="I220" s="22"/>
      <c r="J220" s="396"/>
      <c r="K220" s="397"/>
      <c r="L220" s="22"/>
      <c r="M220" s="397"/>
      <c r="N220" s="22"/>
      <c r="O220" s="398"/>
      <c r="P220" s="22"/>
      <c r="Q220" s="397"/>
      <c r="R220" s="22"/>
      <c r="S220" s="22"/>
      <c r="T220" s="22"/>
      <c r="U220" s="22"/>
      <c r="V220" s="156"/>
      <c r="W220" s="194"/>
      <c r="X220" s="194"/>
      <c r="Y220" s="194"/>
      <c r="Z220" s="194"/>
      <c r="AA220" s="194"/>
      <c r="AB220" s="194"/>
      <c r="AC220" s="194"/>
      <c r="AD220" s="194"/>
    </row>
    <row r="221" ht="15.75" customHeight="1">
      <c r="A221" s="194"/>
      <c r="B221" s="194"/>
      <c r="C221" s="194"/>
      <c r="D221" s="391"/>
      <c r="J221" s="392"/>
      <c r="K221" s="393"/>
      <c r="L221" s="22"/>
      <c r="M221" s="393"/>
      <c r="N221" s="22"/>
      <c r="O221" s="394"/>
      <c r="P221" s="22"/>
      <c r="Q221" s="393"/>
      <c r="R221" s="22"/>
      <c r="S221" s="22"/>
      <c r="T221" s="22"/>
      <c r="U221" s="22"/>
      <c r="V221" s="156"/>
      <c r="W221" s="194"/>
      <c r="X221" s="194"/>
      <c r="Y221" s="194"/>
      <c r="Z221" s="194"/>
      <c r="AA221" s="194"/>
      <c r="AB221" s="194"/>
      <c r="AC221" s="194"/>
      <c r="AD221" s="194"/>
    </row>
    <row r="222" ht="15.75" customHeight="1">
      <c r="A222" s="194"/>
      <c r="B222" s="194"/>
      <c r="C222" s="194"/>
      <c r="D222" s="395"/>
      <c r="E222" s="22"/>
      <c r="F222" s="22"/>
      <c r="G222" s="22"/>
      <c r="H222" s="22"/>
      <c r="I222" s="22"/>
      <c r="J222" s="396"/>
      <c r="K222" s="397"/>
      <c r="L222" s="22"/>
      <c r="M222" s="397"/>
      <c r="N222" s="22"/>
      <c r="O222" s="398"/>
      <c r="P222" s="22"/>
      <c r="Q222" s="397"/>
      <c r="R222" s="22"/>
      <c r="S222" s="22"/>
      <c r="T222" s="22"/>
      <c r="U222" s="22"/>
      <c r="V222" s="156"/>
      <c r="W222" s="194"/>
      <c r="X222" s="194"/>
      <c r="Y222" s="194"/>
      <c r="Z222" s="194"/>
      <c r="AA222" s="194"/>
      <c r="AB222" s="194"/>
      <c r="AC222" s="194"/>
      <c r="AD222" s="194"/>
    </row>
    <row r="223" ht="15.75" customHeight="1">
      <c r="A223" s="194"/>
      <c r="B223" s="194"/>
      <c r="C223" s="194"/>
      <c r="D223" s="391"/>
      <c r="J223" s="392"/>
      <c r="K223" s="393"/>
      <c r="L223" s="22"/>
      <c r="M223" s="393"/>
      <c r="N223" s="22"/>
      <c r="O223" s="394"/>
      <c r="P223" s="22"/>
      <c r="Q223" s="393"/>
      <c r="R223" s="22"/>
      <c r="S223" s="22"/>
      <c r="T223" s="22"/>
      <c r="U223" s="22"/>
      <c r="V223" s="156"/>
      <c r="W223" s="194"/>
      <c r="X223" s="194"/>
      <c r="Y223" s="194"/>
      <c r="Z223" s="194"/>
      <c r="AA223" s="194"/>
      <c r="AB223" s="194"/>
      <c r="AC223" s="194"/>
      <c r="AD223" s="194"/>
    </row>
    <row r="224" ht="15.75" customHeight="1">
      <c r="A224" s="194"/>
      <c r="B224" s="194"/>
      <c r="C224" s="194"/>
      <c r="D224" s="395"/>
      <c r="E224" s="22"/>
      <c r="F224" s="22"/>
      <c r="G224" s="22"/>
      <c r="H224" s="22"/>
      <c r="I224" s="22"/>
      <c r="J224" s="396"/>
      <c r="K224" s="397"/>
      <c r="L224" s="22"/>
      <c r="M224" s="397"/>
      <c r="N224" s="22"/>
      <c r="O224" s="398"/>
      <c r="P224" s="22"/>
      <c r="Q224" s="397"/>
      <c r="R224" s="22"/>
      <c r="S224" s="22"/>
      <c r="T224" s="22"/>
      <c r="U224" s="22"/>
      <c r="V224" s="156"/>
      <c r="W224" s="194"/>
      <c r="X224" s="194"/>
      <c r="Y224" s="194"/>
      <c r="Z224" s="194"/>
      <c r="AA224" s="194"/>
      <c r="AB224" s="194"/>
      <c r="AC224" s="194"/>
      <c r="AD224" s="194"/>
    </row>
    <row r="225" ht="15.75" customHeight="1">
      <c r="A225" s="194"/>
      <c r="B225" s="194"/>
      <c r="C225" s="194"/>
      <c r="D225" s="391"/>
      <c r="J225" s="392"/>
      <c r="K225" s="393"/>
      <c r="L225" s="22"/>
      <c r="M225" s="393"/>
      <c r="N225" s="22"/>
      <c r="O225" s="394"/>
      <c r="P225" s="22"/>
      <c r="Q225" s="393"/>
      <c r="R225" s="22"/>
      <c r="S225" s="22"/>
      <c r="T225" s="22"/>
      <c r="U225" s="22"/>
      <c r="V225" s="156"/>
      <c r="W225" s="194"/>
      <c r="X225" s="194"/>
      <c r="Y225" s="194"/>
      <c r="Z225" s="194"/>
      <c r="AA225" s="194"/>
      <c r="AB225" s="194"/>
      <c r="AC225" s="194"/>
      <c r="AD225" s="194"/>
    </row>
    <row r="226" ht="15.75" customHeight="1">
      <c r="A226" s="194"/>
      <c r="B226" s="194"/>
      <c r="C226" s="194"/>
      <c r="D226" s="395"/>
      <c r="E226" s="22"/>
      <c r="F226" s="22"/>
      <c r="G226" s="22"/>
      <c r="H226" s="22"/>
      <c r="I226" s="22"/>
      <c r="J226" s="396"/>
      <c r="K226" s="397"/>
      <c r="L226" s="22"/>
      <c r="M226" s="397"/>
      <c r="N226" s="22"/>
      <c r="O226" s="398"/>
      <c r="P226" s="22"/>
      <c r="Q226" s="397"/>
      <c r="R226" s="22"/>
      <c r="S226" s="22"/>
      <c r="T226" s="22"/>
      <c r="U226" s="22"/>
      <c r="V226" s="156"/>
      <c r="W226" s="194"/>
      <c r="X226" s="194"/>
      <c r="Y226" s="194"/>
      <c r="Z226" s="194"/>
      <c r="AA226" s="194"/>
      <c r="AB226" s="194"/>
      <c r="AC226" s="194"/>
      <c r="AD226" s="194"/>
    </row>
    <row r="227" ht="15.75" customHeight="1">
      <c r="A227" s="194"/>
      <c r="B227" s="194"/>
      <c r="C227" s="194"/>
      <c r="D227" s="391"/>
      <c r="J227" s="392"/>
      <c r="K227" s="393"/>
      <c r="L227" s="22"/>
      <c r="M227" s="393"/>
      <c r="N227" s="22"/>
      <c r="O227" s="394"/>
      <c r="P227" s="22"/>
      <c r="Q227" s="393"/>
      <c r="R227" s="22"/>
      <c r="S227" s="22"/>
      <c r="T227" s="22"/>
      <c r="U227" s="22"/>
      <c r="V227" s="156"/>
      <c r="W227" s="194"/>
      <c r="X227" s="194"/>
      <c r="Y227" s="194"/>
      <c r="Z227" s="194"/>
      <c r="AA227" s="194"/>
      <c r="AB227" s="194"/>
      <c r="AC227" s="194"/>
      <c r="AD227" s="194"/>
    </row>
    <row r="228" ht="15.75" customHeight="1">
      <c r="A228" s="194"/>
      <c r="B228" s="194"/>
      <c r="C228" s="194"/>
      <c r="D228" s="395"/>
      <c r="E228" s="22"/>
      <c r="F228" s="22"/>
      <c r="G228" s="22"/>
      <c r="H228" s="22"/>
      <c r="I228" s="22"/>
      <c r="J228" s="396"/>
      <c r="K228" s="397"/>
      <c r="L228" s="22"/>
      <c r="M228" s="397"/>
      <c r="N228" s="22"/>
      <c r="O228" s="398"/>
      <c r="P228" s="22"/>
      <c r="Q228" s="397"/>
      <c r="R228" s="22"/>
      <c r="S228" s="22"/>
      <c r="T228" s="22"/>
      <c r="U228" s="22"/>
      <c r="V228" s="156"/>
      <c r="W228" s="194"/>
      <c r="X228" s="194"/>
      <c r="Y228" s="194"/>
      <c r="Z228" s="194"/>
      <c r="AA228" s="194"/>
      <c r="AB228" s="194"/>
      <c r="AC228" s="194"/>
      <c r="AD228" s="194"/>
    </row>
    <row r="229" ht="15.75" customHeight="1">
      <c r="A229" s="194"/>
      <c r="B229" s="194"/>
      <c r="C229" s="194"/>
      <c r="D229" s="391"/>
      <c r="J229" s="392"/>
      <c r="K229" s="393"/>
      <c r="L229" s="22"/>
      <c r="M229" s="393"/>
      <c r="N229" s="22"/>
      <c r="O229" s="394"/>
      <c r="P229" s="22"/>
      <c r="Q229" s="393"/>
      <c r="R229" s="22"/>
      <c r="S229" s="22"/>
      <c r="T229" s="22"/>
      <c r="U229" s="22"/>
      <c r="V229" s="156"/>
      <c r="W229" s="194"/>
      <c r="X229" s="194"/>
      <c r="Y229" s="194"/>
      <c r="Z229" s="194"/>
      <c r="AA229" s="194"/>
      <c r="AB229" s="194"/>
      <c r="AC229" s="194"/>
      <c r="AD229" s="194"/>
    </row>
    <row r="230" ht="15.75" customHeight="1">
      <c r="A230" s="194"/>
      <c r="B230" s="194"/>
      <c r="C230" s="194"/>
      <c r="D230" s="287"/>
      <c r="E230" s="22"/>
      <c r="F230" s="22"/>
      <c r="G230" s="22"/>
      <c r="H230" s="22"/>
      <c r="I230" s="22"/>
      <c r="J230" s="396"/>
      <c r="K230" s="397"/>
      <c r="L230" s="22"/>
      <c r="M230" s="397"/>
      <c r="N230" s="22"/>
      <c r="O230" s="398"/>
      <c r="P230" s="22"/>
      <c r="Q230" s="397"/>
      <c r="R230" s="22"/>
      <c r="S230" s="22"/>
      <c r="T230" s="22"/>
      <c r="U230" s="22"/>
      <c r="V230" s="156"/>
      <c r="W230" s="194"/>
      <c r="X230" s="194"/>
      <c r="Y230" s="194"/>
      <c r="Z230" s="194"/>
      <c r="AA230" s="194"/>
      <c r="AB230" s="194"/>
      <c r="AC230" s="194"/>
      <c r="AD230" s="194"/>
    </row>
    <row r="231" ht="15.75" customHeight="1">
      <c r="A231" s="194"/>
      <c r="B231" s="194"/>
      <c r="C231" s="194"/>
      <c r="D231" s="425"/>
      <c r="E231" s="68"/>
      <c r="F231" s="68"/>
      <c r="G231" s="68"/>
      <c r="H231" s="68"/>
      <c r="I231" s="68"/>
      <c r="J231" s="426"/>
      <c r="K231" s="427"/>
      <c r="L231" s="325"/>
      <c r="M231" s="427"/>
      <c r="N231" s="325"/>
      <c r="O231" s="428"/>
      <c r="P231" s="325"/>
      <c r="Q231" s="427"/>
      <c r="R231" s="325"/>
      <c r="S231" s="325"/>
      <c r="T231" s="325"/>
      <c r="U231" s="325"/>
      <c r="V231" s="184"/>
      <c r="W231" s="194"/>
      <c r="X231" s="194"/>
      <c r="Y231" s="194"/>
      <c r="Z231" s="194"/>
      <c r="AA231" s="194"/>
      <c r="AB231" s="194"/>
      <c r="AC231" s="194"/>
      <c r="AD231" s="194"/>
    </row>
    <row r="232" ht="15.75" customHeight="1">
      <c r="A232" s="194"/>
      <c r="B232" s="194"/>
      <c r="C232" s="194"/>
      <c r="D232" s="194"/>
      <c r="E232" s="194"/>
      <c r="F232" s="194"/>
      <c r="G232" s="429"/>
      <c r="H232" s="194"/>
      <c r="I232" s="194"/>
      <c r="J232" s="194"/>
      <c r="K232" s="194"/>
      <c r="L232" s="194"/>
      <c r="M232" s="194"/>
      <c r="N232" s="194"/>
      <c r="O232" s="194"/>
      <c r="P232" s="194"/>
      <c r="Q232" s="194"/>
      <c r="R232" s="194"/>
      <c r="S232" s="194"/>
      <c r="T232" s="194"/>
      <c r="U232" s="194"/>
      <c r="V232" s="194"/>
      <c r="W232" s="194"/>
      <c r="X232" s="194"/>
      <c r="Y232" s="194"/>
      <c r="Z232" s="194"/>
      <c r="AA232" s="194"/>
      <c r="AB232" s="194"/>
      <c r="AC232" s="194"/>
      <c r="AD232" s="194"/>
    </row>
    <row r="233" ht="15.75" customHeight="1">
      <c r="A233" s="194"/>
      <c r="B233" s="194"/>
      <c r="C233" s="194"/>
      <c r="D233" s="194"/>
      <c r="E233" s="194"/>
      <c r="F233" s="194"/>
      <c r="G233" s="429"/>
      <c r="H233" s="194"/>
      <c r="I233" s="194"/>
      <c r="J233" s="194"/>
      <c r="K233" s="194"/>
      <c r="L233" s="194"/>
      <c r="M233" s="194"/>
      <c r="N233" s="194"/>
      <c r="O233" s="194"/>
      <c r="P233" s="194"/>
      <c r="Q233" s="194"/>
      <c r="R233" s="194"/>
      <c r="S233" s="194"/>
      <c r="T233" s="194"/>
      <c r="U233" s="194"/>
      <c r="V233" s="194"/>
      <c r="W233" s="194"/>
      <c r="X233" s="194"/>
      <c r="Y233" s="194"/>
      <c r="Z233" s="194"/>
      <c r="AA233" s="194"/>
      <c r="AB233" s="194"/>
      <c r="AC233" s="194"/>
      <c r="AD233" s="194"/>
    </row>
    <row r="234" ht="15.75" customHeight="1">
      <c r="A234" s="194"/>
      <c r="B234" s="194"/>
      <c r="C234" s="194"/>
      <c r="D234" s="194"/>
      <c r="E234" s="194"/>
      <c r="F234" s="194"/>
      <c r="G234" s="429"/>
      <c r="H234" s="194"/>
      <c r="I234" s="194"/>
      <c r="J234" s="194"/>
      <c r="K234" s="194"/>
      <c r="L234" s="194"/>
      <c r="M234" s="194"/>
      <c r="N234" s="194"/>
      <c r="O234" s="194"/>
      <c r="P234" s="194"/>
      <c r="Q234" s="194"/>
      <c r="R234" s="194"/>
      <c r="S234" s="194"/>
      <c r="T234" s="194"/>
      <c r="U234" s="194"/>
      <c r="V234" s="194"/>
      <c r="W234" s="194"/>
      <c r="X234" s="194"/>
      <c r="Y234" s="194"/>
      <c r="Z234" s="194"/>
      <c r="AA234" s="194"/>
      <c r="AB234" s="194"/>
      <c r="AC234" s="194"/>
      <c r="AD234" s="194"/>
    </row>
    <row r="235" ht="15.75" customHeight="1">
      <c r="A235" s="194"/>
      <c r="B235" s="194"/>
      <c r="C235" s="194"/>
      <c r="D235" s="194"/>
      <c r="E235" s="194"/>
      <c r="F235" s="194"/>
      <c r="G235" s="429"/>
      <c r="H235" s="194"/>
      <c r="I235" s="194"/>
      <c r="J235" s="194"/>
      <c r="K235" s="194"/>
      <c r="L235" s="194"/>
      <c r="M235" s="194"/>
      <c r="N235" s="194"/>
      <c r="O235" s="194"/>
      <c r="P235" s="194"/>
      <c r="Q235" s="194"/>
      <c r="R235" s="194"/>
      <c r="S235" s="194"/>
      <c r="T235" s="194"/>
      <c r="U235" s="194"/>
      <c r="V235" s="194"/>
      <c r="W235" s="194"/>
      <c r="X235" s="194"/>
      <c r="Y235" s="194"/>
      <c r="Z235" s="194"/>
      <c r="AA235" s="194"/>
      <c r="AB235" s="194"/>
      <c r="AC235" s="194"/>
      <c r="AD235" s="194"/>
    </row>
    <row r="236" ht="15.75" customHeight="1">
      <c r="A236" s="194"/>
      <c r="B236" s="194"/>
      <c r="C236" s="194"/>
      <c r="D236" s="194"/>
      <c r="E236" s="194"/>
      <c r="F236" s="194"/>
      <c r="G236" s="429"/>
      <c r="H236" s="194"/>
      <c r="I236" s="194"/>
      <c r="J236" s="194"/>
      <c r="K236" s="194"/>
      <c r="L236" s="194"/>
      <c r="M236" s="194"/>
      <c r="N236" s="194"/>
      <c r="O236" s="194"/>
      <c r="P236" s="194"/>
      <c r="Q236" s="194"/>
      <c r="R236" s="194"/>
      <c r="S236" s="194"/>
      <c r="T236" s="194"/>
      <c r="U236" s="194"/>
      <c r="V236" s="194"/>
      <c r="W236" s="194"/>
      <c r="X236" s="194"/>
      <c r="Y236" s="194"/>
      <c r="Z236" s="194"/>
      <c r="AA236" s="194"/>
      <c r="AB236" s="194"/>
      <c r="AC236" s="194"/>
      <c r="AD236" s="194"/>
    </row>
    <row r="237" ht="15.75" customHeight="1">
      <c r="A237" s="194"/>
      <c r="B237" s="194"/>
      <c r="C237" s="194"/>
      <c r="D237" s="194"/>
      <c r="E237" s="194"/>
      <c r="F237" s="194"/>
      <c r="G237" s="429"/>
      <c r="H237" s="194"/>
      <c r="I237" s="194"/>
      <c r="J237" s="194"/>
      <c r="K237" s="194"/>
      <c r="L237" s="194"/>
      <c r="M237" s="194"/>
      <c r="N237" s="194"/>
      <c r="O237" s="194"/>
      <c r="P237" s="194"/>
      <c r="Q237" s="194"/>
      <c r="R237" s="194"/>
      <c r="S237" s="194"/>
      <c r="T237" s="194"/>
      <c r="U237" s="194"/>
      <c r="V237" s="194"/>
      <c r="W237" s="194"/>
      <c r="X237" s="194"/>
      <c r="Y237" s="194"/>
      <c r="Z237" s="194"/>
      <c r="AA237" s="194"/>
      <c r="AB237" s="194"/>
      <c r="AC237" s="194"/>
      <c r="AD237" s="194"/>
    </row>
    <row r="238" ht="15.75" customHeight="1">
      <c r="A238" s="194"/>
      <c r="B238" s="194"/>
      <c r="C238" s="194"/>
      <c r="D238" s="194"/>
      <c r="E238" s="194"/>
      <c r="F238" s="194"/>
      <c r="G238" s="429"/>
      <c r="H238" s="194"/>
      <c r="I238" s="194"/>
      <c r="J238" s="194"/>
      <c r="K238" s="194"/>
      <c r="L238" s="194"/>
      <c r="M238" s="194"/>
      <c r="N238" s="194"/>
      <c r="O238" s="194"/>
      <c r="P238" s="194"/>
      <c r="Q238" s="194"/>
      <c r="R238" s="194"/>
      <c r="S238" s="194"/>
      <c r="T238" s="194"/>
      <c r="U238" s="194"/>
      <c r="V238" s="194"/>
      <c r="W238" s="194"/>
      <c r="X238" s="194"/>
      <c r="Y238" s="194"/>
      <c r="Z238" s="194"/>
      <c r="AA238" s="194"/>
      <c r="AB238" s="194"/>
      <c r="AC238" s="194"/>
      <c r="AD238" s="194"/>
    </row>
    <row r="239" ht="15.75" customHeight="1">
      <c r="A239" s="194"/>
      <c r="B239" s="194"/>
      <c r="C239" s="194"/>
      <c r="D239" s="194"/>
      <c r="E239" s="194"/>
      <c r="F239" s="194"/>
      <c r="G239" s="429"/>
      <c r="H239" s="194"/>
      <c r="I239" s="194"/>
      <c r="J239" s="194"/>
      <c r="K239" s="194"/>
      <c r="L239" s="194"/>
      <c r="M239" s="194"/>
      <c r="N239" s="194"/>
      <c r="O239" s="194"/>
      <c r="P239" s="194"/>
      <c r="Q239" s="194"/>
      <c r="R239" s="194"/>
      <c r="S239" s="194"/>
      <c r="T239" s="194"/>
      <c r="U239" s="194"/>
      <c r="V239" s="194"/>
      <c r="W239" s="194"/>
      <c r="X239" s="194"/>
      <c r="Y239" s="194"/>
      <c r="Z239" s="194"/>
      <c r="AA239" s="194"/>
      <c r="AB239" s="194"/>
      <c r="AC239" s="194"/>
      <c r="AD239" s="194"/>
    </row>
    <row r="240" ht="15.75" customHeight="1">
      <c r="A240" s="194"/>
      <c r="B240" s="194"/>
      <c r="C240" s="194"/>
      <c r="D240" s="194"/>
      <c r="E240" s="194"/>
      <c r="F240" s="194"/>
      <c r="G240" s="429"/>
      <c r="H240" s="194"/>
      <c r="I240" s="194"/>
      <c r="J240" s="194"/>
      <c r="K240" s="194"/>
      <c r="L240" s="194"/>
      <c r="M240" s="194"/>
      <c r="N240" s="194"/>
      <c r="O240" s="194"/>
      <c r="P240" s="194"/>
      <c r="Q240" s="194"/>
      <c r="R240" s="194"/>
      <c r="S240" s="194"/>
      <c r="T240" s="194"/>
      <c r="U240" s="194"/>
      <c r="V240" s="194"/>
      <c r="W240" s="194"/>
      <c r="X240" s="194"/>
      <c r="Y240" s="194"/>
      <c r="Z240" s="194"/>
      <c r="AA240" s="194"/>
      <c r="AB240" s="194"/>
      <c r="AC240" s="194"/>
      <c r="AD240" s="194"/>
    </row>
    <row r="241" ht="15.75" customHeight="1">
      <c r="A241" s="194"/>
      <c r="B241" s="194"/>
      <c r="C241" s="194"/>
      <c r="D241" s="194"/>
      <c r="E241" s="194"/>
      <c r="F241" s="194"/>
      <c r="G241" s="429"/>
      <c r="H241" s="194"/>
      <c r="I241" s="194"/>
      <c r="J241" s="194"/>
      <c r="K241" s="194"/>
      <c r="L241" s="194"/>
      <c r="M241" s="194"/>
      <c r="N241" s="194"/>
      <c r="O241" s="194"/>
      <c r="P241" s="194"/>
      <c r="Q241" s="194"/>
      <c r="R241" s="194"/>
      <c r="S241" s="194"/>
      <c r="T241" s="194"/>
      <c r="U241" s="194"/>
      <c r="V241" s="194"/>
      <c r="W241" s="194"/>
      <c r="X241" s="194"/>
      <c r="Y241" s="194"/>
      <c r="Z241" s="194"/>
      <c r="AA241" s="194"/>
      <c r="AB241" s="194"/>
      <c r="AC241" s="194"/>
      <c r="AD241" s="194"/>
    </row>
    <row r="242" ht="15.75" customHeight="1">
      <c r="A242" s="194"/>
      <c r="B242" s="194"/>
      <c r="C242" s="194"/>
      <c r="D242" s="194"/>
      <c r="E242" s="194"/>
      <c r="F242" s="194"/>
      <c r="G242" s="429"/>
      <c r="H242" s="194"/>
      <c r="I242" s="194"/>
      <c r="J242" s="194"/>
      <c r="K242" s="194"/>
      <c r="L242" s="194"/>
      <c r="M242" s="194"/>
      <c r="N242" s="194"/>
      <c r="O242" s="194"/>
      <c r="P242" s="194"/>
      <c r="Q242" s="194"/>
      <c r="R242" s="194"/>
      <c r="S242" s="194"/>
      <c r="T242" s="194"/>
      <c r="U242" s="194"/>
      <c r="V242" s="194"/>
      <c r="W242" s="194"/>
      <c r="X242" s="194"/>
      <c r="Y242" s="194"/>
      <c r="Z242" s="194"/>
      <c r="AA242" s="194"/>
      <c r="AB242" s="194"/>
      <c r="AC242" s="194"/>
      <c r="AD242" s="194"/>
    </row>
    <row r="243" ht="15.75" customHeight="1">
      <c r="A243" s="194"/>
      <c r="B243" s="194"/>
      <c r="C243" s="194"/>
      <c r="D243" s="194"/>
      <c r="E243" s="194"/>
      <c r="F243" s="194"/>
      <c r="G243" s="429"/>
      <c r="H243" s="194"/>
      <c r="I243" s="194"/>
      <c r="J243" s="194"/>
      <c r="K243" s="194"/>
      <c r="L243" s="194"/>
      <c r="M243" s="194"/>
      <c r="N243" s="194"/>
      <c r="O243" s="194"/>
      <c r="P243" s="194"/>
      <c r="Q243" s="194"/>
      <c r="R243" s="194"/>
      <c r="S243" s="194"/>
      <c r="T243" s="194"/>
      <c r="U243" s="194"/>
      <c r="V243" s="194"/>
      <c r="W243" s="194"/>
      <c r="X243" s="194"/>
      <c r="Y243" s="194"/>
      <c r="Z243" s="194"/>
      <c r="AA243" s="194"/>
      <c r="AB243" s="194"/>
      <c r="AC243" s="194"/>
      <c r="AD243" s="194"/>
    </row>
    <row r="244" ht="15.75" customHeight="1">
      <c r="A244" s="194"/>
      <c r="B244" s="194"/>
      <c r="C244" s="194"/>
      <c r="D244" s="194"/>
      <c r="E244" s="194"/>
      <c r="F244" s="194"/>
      <c r="G244" s="429"/>
      <c r="H244" s="194"/>
      <c r="I244" s="194"/>
      <c r="J244" s="194"/>
      <c r="K244" s="194"/>
      <c r="L244" s="194"/>
      <c r="M244" s="194"/>
      <c r="N244" s="194"/>
      <c r="O244" s="194"/>
      <c r="P244" s="194"/>
      <c r="Q244" s="194"/>
      <c r="R244" s="194"/>
      <c r="S244" s="194"/>
      <c r="T244" s="194"/>
      <c r="U244" s="194"/>
      <c r="V244" s="194"/>
      <c r="W244" s="194"/>
      <c r="X244" s="194"/>
      <c r="Y244" s="194"/>
      <c r="Z244" s="194"/>
      <c r="AA244" s="194"/>
      <c r="AB244" s="194"/>
      <c r="AC244" s="194"/>
      <c r="AD244" s="194"/>
    </row>
    <row r="245" ht="15.75" customHeight="1">
      <c r="A245" s="194"/>
      <c r="B245" s="194"/>
      <c r="C245" s="194"/>
      <c r="D245" s="194"/>
      <c r="E245" s="194"/>
      <c r="F245" s="194"/>
      <c r="G245" s="429"/>
      <c r="H245" s="194"/>
      <c r="I245" s="194"/>
      <c r="J245" s="194"/>
      <c r="K245" s="194"/>
      <c r="L245" s="194"/>
      <c r="M245" s="194"/>
      <c r="N245" s="194"/>
      <c r="O245" s="194"/>
      <c r="P245" s="194"/>
      <c r="Q245" s="194"/>
      <c r="R245" s="194"/>
      <c r="S245" s="194"/>
      <c r="T245" s="194"/>
      <c r="U245" s="194"/>
      <c r="V245" s="194"/>
      <c r="W245" s="194"/>
      <c r="X245" s="194"/>
      <c r="Y245" s="194"/>
      <c r="Z245" s="194"/>
      <c r="AA245" s="194"/>
      <c r="AB245" s="194"/>
      <c r="AC245" s="194"/>
      <c r="AD245" s="194"/>
    </row>
    <row r="246" ht="15.75" customHeight="1">
      <c r="A246" s="194"/>
      <c r="B246" s="194"/>
      <c r="C246" s="194"/>
      <c r="D246" s="194"/>
      <c r="E246" s="194"/>
      <c r="F246" s="194"/>
      <c r="G246" s="429"/>
      <c r="H246" s="194"/>
      <c r="I246" s="194"/>
      <c r="J246" s="194"/>
      <c r="K246" s="194"/>
      <c r="L246" s="194"/>
      <c r="M246" s="194"/>
      <c r="N246" s="194"/>
      <c r="O246" s="194"/>
      <c r="P246" s="194"/>
      <c r="Q246" s="194"/>
      <c r="R246" s="194"/>
      <c r="S246" s="194"/>
      <c r="T246" s="194"/>
      <c r="U246" s="194"/>
      <c r="V246" s="194"/>
      <c r="W246" s="194"/>
      <c r="X246" s="194"/>
      <c r="Y246" s="194"/>
      <c r="Z246" s="194"/>
      <c r="AA246" s="194"/>
      <c r="AB246" s="194"/>
      <c r="AC246" s="194"/>
      <c r="AD246" s="194"/>
    </row>
    <row r="247" ht="15.75" customHeight="1">
      <c r="A247" s="194"/>
      <c r="B247" s="194"/>
      <c r="C247" s="194"/>
      <c r="D247" s="194"/>
      <c r="E247" s="194"/>
      <c r="F247" s="194"/>
      <c r="G247" s="429"/>
      <c r="H247" s="194"/>
      <c r="I247" s="194"/>
      <c r="J247" s="194"/>
      <c r="K247" s="194"/>
      <c r="L247" s="194"/>
      <c r="M247" s="194"/>
      <c r="N247" s="194"/>
      <c r="O247" s="194"/>
      <c r="P247" s="194"/>
      <c r="Q247" s="194"/>
      <c r="R247" s="194"/>
      <c r="S247" s="194"/>
      <c r="T247" s="194"/>
      <c r="U247" s="194"/>
      <c r="V247" s="194"/>
      <c r="W247" s="194"/>
      <c r="X247" s="194"/>
      <c r="Y247" s="194"/>
      <c r="Z247" s="194"/>
      <c r="AA247" s="194"/>
      <c r="AB247" s="194"/>
      <c r="AC247" s="194"/>
      <c r="AD247" s="194"/>
    </row>
    <row r="248" ht="15.75" customHeight="1">
      <c r="A248" s="194"/>
      <c r="B248" s="194"/>
      <c r="C248" s="194"/>
      <c r="D248" s="194"/>
      <c r="E248" s="194"/>
      <c r="F248" s="194"/>
      <c r="G248" s="429"/>
      <c r="H248" s="194"/>
      <c r="I248" s="194"/>
      <c r="J248" s="194"/>
      <c r="K248" s="194"/>
      <c r="L248" s="194"/>
      <c r="M248" s="194"/>
      <c r="N248" s="194"/>
      <c r="O248" s="194"/>
      <c r="P248" s="194"/>
      <c r="Q248" s="194"/>
      <c r="R248" s="194"/>
      <c r="S248" s="194"/>
      <c r="T248" s="194"/>
      <c r="U248" s="194"/>
      <c r="V248" s="194"/>
      <c r="W248" s="194"/>
      <c r="X248" s="194"/>
      <c r="Y248" s="194"/>
      <c r="Z248" s="194"/>
      <c r="AA248" s="194"/>
      <c r="AB248" s="194"/>
      <c r="AC248" s="194"/>
      <c r="AD248" s="194"/>
    </row>
    <row r="249" ht="15.75" customHeight="1">
      <c r="A249" s="194"/>
      <c r="B249" s="194"/>
      <c r="C249" s="194"/>
      <c r="D249" s="194"/>
      <c r="E249" s="194"/>
      <c r="F249" s="194"/>
      <c r="G249" s="429"/>
      <c r="H249" s="194"/>
      <c r="I249" s="194"/>
      <c r="J249" s="194"/>
      <c r="K249" s="194"/>
      <c r="L249" s="194"/>
      <c r="M249" s="194"/>
      <c r="N249" s="194"/>
      <c r="O249" s="194"/>
      <c r="P249" s="194"/>
      <c r="Q249" s="194"/>
      <c r="R249" s="194"/>
      <c r="S249" s="194"/>
      <c r="T249" s="194"/>
      <c r="U249" s="194"/>
      <c r="V249" s="194"/>
      <c r="W249" s="194"/>
      <c r="X249" s="194"/>
      <c r="Y249" s="194"/>
      <c r="Z249" s="194"/>
      <c r="AA249" s="194"/>
      <c r="AB249" s="194"/>
      <c r="AC249" s="194"/>
      <c r="AD249" s="194"/>
    </row>
    <row r="250" ht="15.75" customHeight="1">
      <c r="A250" s="194"/>
      <c r="B250" s="194"/>
      <c r="C250" s="194"/>
      <c r="D250" s="194"/>
      <c r="E250" s="194"/>
      <c r="F250" s="194"/>
      <c r="G250" s="429"/>
      <c r="H250" s="194"/>
      <c r="I250" s="194"/>
      <c r="J250" s="194"/>
      <c r="K250" s="194"/>
      <c r="L250" s="194"/>
      <c r="M250" s="194"/>
      <c r="N250" s="194"/>
      <c r="O250" s="194"/>
      <c r="P250" s="194"/>
      <c r="Q250" s="194"/>
      <c r="R250" s="194"/>
      <c r="S250" s="194"/>
      <c r="T250" s="194"/>
      <c r="U250" s="194"/>
      <c r="V250" s="194"/>
      <c r="W250" s="194"/>
      <c r="X250" s="194"/>
      <c r="Y250" s="194"/>
      <c r="Z250" s="194"/>
      <c r="AA250" s="194"/>
      <c r="AB250" s="194"/>
      <c r="AC250" s="194"/>
      <c r="AD250" s="194"/>
    </row>
    <row r="251" ht="15.75" customHeight="1">
      <c r="A251" s="194"/>
      <c r="B251" s="194"/>
      <c r="C251" s="194"/>
      <c r="D251" s="194"/>
      <c r="E251" s="194"/>
      <c r="F251" s="194"/>
      <c r="G251" s="429"/>
      <c r="H251" s="194"/>
      <c r="I251" s="194"/>
      <c r="J251" s="194"/>
      <c r="K251" s="194"/>
      <c r="L251" s="194"/>
      <c r="M251" s="194"/>
      <c r="N251" s="194"/>
      <c r="O251" s="194"/>
      <c r="P251" s="194"/>
      <c r="Q251" s="194"/>
      <c r="R251" s="194"/>
      <c r="S251" s="194"/>
      <c r="T251" s="194"/>
      <c r="U251" s="194"/>
      <c r="V251" s="194"/>
      <c r="W251" s="194"/>
      <c r="X251" s="194"/>
      <c r="Y251" s="194"/>
      <c r="Z251" s="194"/>
      <c r="AA251" s="194"/>
      <c r="AB251" s="194"/>
      <c r="AC251" s="194"/>
      <c r="AD251" s="194"/>
    </row>
    <row r="252" ht="15.75" customHeight="1">
      <c r="A252" s="194"/>
      <c r="B252" s="194"/>
      <c r="C252" s="194"/>
      <c r="D252" s="194"/>
      <c r="E252" s="194"/>
      <c r="F252" s="194"/>
      <c r="G252" s="429"/>
      <c r="H252" s="194"/>
      <c r="I252" s="194"/>
      <c r="J252" s="194"/>
      <c r="K252" s="194"/>
      <c r="L252" s="194"/>
      <c r="M252" s="194"/>
      <c r="N252" s="194"/>
      <c r="O252" s="194"/>
      <c r="P252" s="194"/>
      <c r="Q252" s="194"/>
      <c r="R252" s="194"/>
      <c r="S252" s="194"/>
      <c r="T252" s="194"/>
      <c r="U252" s="194"/>
      <c r="V252" s="194"/>
      <c r="W252" s="194"/>
      <c r="X252" s="194"/>
      <c r="Y252" s="194"/>
      <c r="Z252" s="194"/>
      <c r="AA252" s="194"/>
      <c r="AB252" s="194"/>
      <c r="AC252" s="194"/>
      <c r="AD252" s="194"/>
    </row>
    <row r="253" ht="15.75" customHeight="1">
      <c r="A253" s="194"/>
      <c r="B253" s="194"/>
      <c r="C253" s="194"/>
      <c r="D253" s="194"/>
      <c r="E253" s="194"/>
      <c r="F253" s="194"/>
      <c r="G253" s="429"/>
      <c r="H253" s="194"/>
      <c r="I253" s="194"/>
      <c r="J253" s="194"/>
      <c r="K253" s="194"/>
      <c r="L253" s="194"/>
      <c r="M253" s="194"/>
      <c r="N253" s="194"/>
      <c r="O253" s="194"/>
      <c r="P253" s="194"/>
      <c r="Q253" s="194"/>
      <c r="R253" s="194"/>
      <c r="S253" s="194"/>
      <c r="T253" s="194"/>
      <c r="U253" s="194"/>
      <c r="V253" s="194"/>
      <c r="W253" s="194"/>
      <c r="X253" s="194"/>
      <c r="Y253" s="194"/>
      <c r="Z253" s="194"/>
      <c r="AA253" s="194"/>
      <c r="AB253" s="194"/>
      <c r="AC253" s="194"/>
      <c r="AD253" s="194"/>
    </row>
    <row r="254" ht="15.75" customHeight="1">
      <c r="A254" s="194"/>
      <c r="B254" s="194"/>
      <c r="C254" s="194"/>
      <c r="D254" s="194"/>
      <c r="E254" s="194"/>
      <c r="F254" s="194"/>
      <c r="G254" s="429"/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4"/>
      <c r="S254" s="194"/>
      <c r="T254" s="194"/>
      <c r="U254" s="194"/>
      <c r="V254" s="194"/>
      <c r="W254" s="194"/>
      <c r="X254" s="194"/>
      <c r="Y254" s="194"/>
      <c r="Z254" s="194"/>
      <c r="AA254" s="194"/>
      <c r="AB254" s="194"/>
      <c r="AC254" s="194"/>
      <c r="AD254" s="194"/>
    </row>
    <row r="255" ht="15.75" customHeight="1">
      <c r="A255" s="194"/>
      <c r="B255" s="194"/>
      <c r="C255" s="194"/>
      <c r="D255" s="194"/>
      <c r="E255" s="194"/>
      <c r="F255" s="194"/>
      <c r="G255" s="429"/>
      <c r="H255" s="194"/>
      <c r="I255" s="194"/>
      <c r="J255" s="194"/>
      <c r="K255" s="194"/>
      <c r="L255" s="194"/>
      <c r="M255" s="194"/>
      <c r="N255" s="194"/>
      <c r="O255" s="194"/>
      <c r="P255" s="194"/>
      <c r="Q255" s="194"/>
      <c r="R255" s="194"/>
      <c r="S255" s="194"/>
      <c r="T255" s="194"/>
      <c r="U255" s="194"/>
      <c r="V255" s="194"/>
      <c r="W255" s="194"/>
      <c r="X255" s="194"/>
      <c r="Y255" s="194"/>
      <c r="Z255" s="194"/>
      <c r="AA255" s="194"/>
      <c r="AB255" s="194"/>
      <c r="AC255" s="194"/>
      <c r="AD255" s="194"/>
    </row>
    <row r="256" ht="15.75" customHeight="1">
      <c r="A256" s="194"/>
      <c r="B256" s="194"/>
      <c r="C256" s="194"/>
      <c r="D256" s="194"/>
      <c r="E256" s="194"/>
      <c r="F256" s="194"/>
      <c r="G256" s="429"/>
      <c r="H256" s="194"/>
      <c r="I256" s="194"/>
      <c r="J256" s="194"/>
      <c r="K256" s="194"/>
      <c r="L256" s="194"/>
      <c r="M256" s="194"/>
      <c r="N256" s="194"/>
      <c r="O256" s="194"/>
      <c r="P256" s="194"/>
      <c r="Q256" s="194"/>
      <c r="R256" s="194"/>
      <c r="S256" s="194"/>
      <c r="T256" s="194"/>
      <c r="U256" s="194"/>
      <c r="V256" s="194"/>
      <c r="W256" s="194"/>
      <c r="X256" s="194"/>
      <c r="Y256" s="194"/>
      <c r="Z256" s="194"/>
      <c r="AA256" s="194"/>
      <c r="AB256" s="194"/>
      <c r="AC256" s="194"/>
      <c r="AD256" s="194"/>
    </row>
    <row r="257" ht="15.75" customHeight="1">
      <c r="A257" s="194"/>
      <c r="B257" s="194"/>
      <c r="C257" s="194"/>
      <c r="D257" s="194"/>
      <c r="E257" s="194"/>
      <c r="F257" s="194"/>
      <c r="G257" s="429"/>
      <c r="H257" s="194"/>
      <c r="I257" s="194"/>
      <c r="J257" s="194"/>
      <c r="K257" s="194"/>
      <c r="L257" s="194"/>
      <c r="M257" s="194"/>
      <c r="N257" s="194"/>
      <c r="O257" s="194"/>
      <c r="P257" s="194"/>
      <c r="Q257" s="194"/>
      <c r="R257" s="194"/>
      <c r="S257" s="194"/>
      <c r="T257" s="194"/>
      <c r="U257" s="194"/>
      <c r="V257" s="194"/>
      <c r="W257" s="194"/>
      <c r="X257" s="194"/>
      <c r="Y257" s="194"/>
      <c r="Z257" s="194"/>
      <c r="AA257" s="194"/>
      <c r="AB257" s="194"/>
      <c r="AC257" s="194"/>
      <c r="AD257" s="194"/>
    </row>
    <row r="258" ht="15.75" customHeight="1">
      <c r="A258" s="194"/>
      <c r="B258" s="194"/>
      <c r="C258" s="194"/>
      <c r="D258" s="194"/>
      <c r="E258" s="194"/>
      <c r="F258" s="194"/>
      <c r="G258" s="429"/>
      <c r="H258" s="194"/>
      <c r="I258" s="194"/>
      <c r="J258" s="194"/>
      <c r="K258" s="194"/>
      <c r="L258" s="194"/>
      <c r="M258" s="194"/>
      <c r="N258" s="194"/>
      <c r="O258" s="194"/>
      <c r="P258" s="194"/>
      <c r="Q258" s="194"/>
      <c r="R258" s="194"/>
      <c r="S258" s="194"/>
      <c r="T258" s="194"/>
      <c r="U258" s="194"/>
      <c r="V258" s="194"/>
      <c r="W258" s="194"/>
      <c r="X258" s="194"/>
      <c r="Y258" s="194"/>
      <c r="Z258" s="194"/>
      <c r="AA258" s="194"/>
      <c r="AB258" s="194"/>
      <c r="AC258" s="194"/>
      <c r="AD258" s="194"/>
    </row>
    <row r="259" ht="15.75" customHeight="1">
      <c r="A259" s="194"/>
      <c r="B259" s="194"/>
      <c r="C259" s="194"/>
      <c r="D259" s="194"/>
      <c r="E259" s="194"/>
      <c r="F259" s="194"/>
      <c r="G259" s="429"/>
      <c r="H259" s="194"/>
      <c r="I259" s="194"/>
      <c r="J259" s="194"/>
      <c r="K259" s="194"/>
      <c r="L259" s="194"/>
      <c r="M259" s="194"/>
      <c r="N259" s="194"/>
      <c r="O259" s="194"/>
      <c r="P259" s="194"/>
      <c r="Q259" s="194"/>
      <c r="R259" s="194"/>
      <c r="S259" s="194"/>
      <c r="T259" s="194"/>
      <c r="U259" s="194"/>
      <c r="V259" s="194"/>
      <c r="W259" s="194"/>
      <c r="X259" s="194"/>
      <c r="Y259" s="194"/>
      <c r="Z259" s="194"/>
      <c r="AA259" s="194"/>
      <c r="AB259" s="194"/>
      <c r="AC259" s="194"/>
      <c r="AD259" s="194"/>
    </row>
    <row r="260" ht="15.75" customHeight="1">
      <c r="A260" s="194"/>
      <c r="B260" s="194"/>
      <c r="C260" s="194"/>
      <c r="D260" s="194"/>
      <c r="E260" s="194"/>
      <c r="F260" s="194"/>
      <c r="G260" s="429"/>
      <c r="H260" s="194"/>
      <c r="I260" s="194"/>
      <c r="J260" s="194"/>
      <c r="K260" s="194"/>
      <c r="L260" s="194"/>
      <c r="M260" s="194"/>
      <c r="N260" s="194"/>
      <c r="O260" s="194"/>
      <c r="P260" s="194"/>
      <c r="Q260" s="194"/>
      <c r="R260" s="194"/>
      <c r="S260" s="194"/>
      <c r="T260" s="194"/>
      <c r="U260" s="194"/>
      <c r="V260" s="194"/>
      <c r="W260" s="194"/>
      <c r="X260" s="194"/>
      <c r="Y260" s="194"/>
      <c r="Z260" s="194"/>
      <c r="AA260" s="194"/>
      <c r="AB260" s="194"/>
      <c r="AC260" s="194"/>
      <c r="AD260" s="194"/>
    </row>
    <row r="261" ht="15.75" customHeight="1">
      <c r="A261" s="194"/>
      <c r="B261" s="194"/>
      <c r="C261" s="194"/>
      <c r="D261" s="194"/>
      <c r="E261" s="194"/>
      <c r="F261" s="194"/>
      <c r="G261" s="429"/>
      <c r="H261" s="194"/>
      <c r="I261" s="194"/>
      <c r="J261" s="194"/>
      <c r="K261" s="194"/>
      <c r="L261" s="194"/>
      <c r="M261" s="194"/>
      <c r="N261" s="194"/>
      <c r="O261" s="194"/>
      <c r="P261" s="194"/>
      <c r="Q261" s="194"/>
      <c r="R261" s="194"/>
      <c r="S261" s="194"/>
      <c r="T261" s="194"/>
      <c r="U261" s="194"/>
      <c r="V261" s="194"/>
      <c r="W261" s="194"/>
      <c r="X261" s="194"/>
      <c r="Y261" s="194"/>
      <c r="Z261" s="194"/>
      <c r="AA261" s="194"/>
      <c r="AB261" s="194"/>
      <c r="AC261" s="194"/>
      <c r="AD261" s="194"/>
    </row>
    <row r="262" ht="15.75" customHeight="1">
      <c r="A262" s="194"/>
      <c r="B262" s="194"/>
      <c r="C262" s="194"/>
      <c r="D262" s="194"/>
      <c r="E262" s="194"/>
      <c r="F262" s="194"/>
      <c r="G262" s="429"/>
      <c r="H262" s="194"/>
      <c r="I262" s="194"/>
      <c r="J262" s="194"/>
      <c r="K262" s="194"/>
      <c r="L262" s="194"/>
      <c r="M262" s="194"/>
      <c r="N262" s="194"/>
      <c r="O262" s="194"/>
      <c r="P262" s="194"/>
      <c r="Q262" s="194"/>
      <c r="R262" s="194"/>
      <c r="S262" s="194"/>
      <c r="T262" s="194"/>
      <c r="U262" s="194"/>
      <c r="V262" s="194"/>
      <c r="W262" s="194"/>
      <c r="X262" s="194"/>
      <c r="Y262" s="194"/>
      <c r="Z262" s="194"/>
      <c r="AA262" s="194"/>
      <c r="AB262" s="194"/>
      <c r="AC262" s="194"/>
      <c r="AD262" s="194"/>
    </row>
    <row r="263" ht="15.75" customHeight="1">
      <c r="A263" s="194"/>
      <c r="B263" s="194"/>
      <c r="C263" s="194"/>
      <c r="D263" s="194"/>
      <c r="E263" s="194"/>
      <c r="F263" s="194"/>
      <c r="G263" s="429"/>
      <c r="H263" s="194"/>
      <c r="I263" s="194"/>
      <c r="J263" s="194"/>
      <c r="K263" s="194"/>
      <c r="L263" s="194"/>
      <c r="M263" s="194"/>
      <c r="N263" s="194"/>
      <c r="O263" s="194"/>
      <c r="P263" s="194"/>
      <c r="Q263" s="194"/>
      <c r="R263" s="194"/>
      <c r="S263" s="194"/>
      <c r="T263" s="194"/>
      <c r="U263" s="194"/>
      <c r="V263" s="194"/>
      <c r="W263" s="194"/>
      <c r="X263" s="194"/>
      <c r="Y263" s="194"/>
      <c r="Z263" s="194"/>
      <c r="AA263" s="194"/>
      <c r="AB263" s="194"/>
      <c r="AC263" s="194"/>
      <c r="AD263" s="194"/>
    </row>
    <row r="264" ht="15.75" customHeight="1">
      <c r="A264" s="194"/>
      <c r="B264" s="194"/>
      <c r="C264" s="194"/>
      <c r="D264" s="194"/>
      <c r="E264" s="194"/>
      <c r="F264" s="194"/>
      <c r="G264" s="429"/>
      <c r="H264" s="194"/>
      <c r="I264" s="194"/>
      <c r="J264" s="194"/>
      <c r="K264" s="194"/>
      <c r="L264" s="194"/>
      <c r="M264" s="194"/>
      <c r="N264" s="194"/>
      <c r="O264" s="194"/>
      <c r="P264" s="194"/>
      <c r="Q264" s="194"/>
      <c r="R264" s="194"/>
      <c r="S264" s="194"/>
      <c r="T264" s="194"/>
      <c r="U264" s="194"/>
      <c r="V264" s="194"/>
      <c r="W264" s="194"/>
      <c r="X264" s="194"/>
      <c r="Y264" s="194"/>
      <c r="Z264" s="194"/>
      <c r="AA264" s="194"/>
      <c r="AB264" s="194"/>
      <c r="AC264" s="194"/>
      <c r="AD264" s="194"/>
    </row>
    <row r="265" ht="15.75" customHeight="1">
      <c r="A265" s="194"/>
      <c r="B265" s="194"/>
      <c r="C265" s="194"/>
      <c r="D265" s="194"/>
      <c r="E265" s="194"/>
      <c r="F265" s="194"/>
      <c r="G265" s="429"/>
      <c r="H265" s="194"/>
      <c r="I265" s="194"/>
      <c r="J265" s="194"/>
      <c r="K265" s="194"/>
      <c r="L265" s="194"/>
      <c r="M265" s="194"/>
      <c r="N265" s="194"/>
      <c r="O265" s="194"/>
      <c r="P265" s="194"/>
      <c r="Q265" s="194"/>
      <c r="R265" s="194"/>
      <c r="S265" s="194"/>
      <c r="T265" s="194"/>
      <c r="U265" s="194"/>
      <c r="V265" s="194"/>
      <c r="W265" s="194"/>
      <c r="X265" s="194"/>
      <c r="Y265" s="194"/>
      <c r="Z265" s="194"/>
      <c r="AA265" s="194"/>
      <c r="AB265" s="194"/>
      <c r="AC265" s="194"/>
      <c r="AD265" s="194"/>
    </row>
    <row r="266" ht="15.75" customHeight="1">
      <c r="A266" s="194"/>
      <c r="B266" s="194"/>
      <c r="C266" s="194"/>
      <c r="D266" s="194"/>
      <c r="E266" s="194"/>
      <c r="F266" s="194"/>
      <c r="G266" s="429"/>
      <c r="H266" s="194"/>
      <c r="I266" s="194"/>
      <c r="J266" s="194"/>
      <c r="K266" s="194"/>
      <c r="L266" s="194"/>
      <c r="M266" s="194"/>
      <c r="N266" s="194"/>
      <c r="O266" s="194"/>
      <c r="P266" s="194"/>
      <c r="Q266" s="194"/>
      <c r="R266" s="194"/>
      <c r="S266" s="194"/>
      <c r="T266" s="194"/>
      <c r="U266" s="194"/>
      <c r="V266" s="194"/>
      <c r="W266" s="194"/>
      <c r="X266" s="194"/>
      <c r="Y266" s="194"/>
      <c r="Z266" s="194"/>
      <c r="AA266" s="194"/>
      <c r="AB266" s="194"/>
      <c r="AC266" s="194"/>
      <c r="AD266" s="194"/>
    </row>
    <row r="267" ht="15.75" customHeight="1">
      <c r="A267" s="194"/>
      <c r="B267" s="194"/>
      <c r="C267" s="194"/>
      <c r="D267" s="194"/>
      <c r="E267" s="194"/>
      <c r="F267" s="194"/>
      <c r="G267" s="429"/>
      <c r="H267" s="194"/>
      <c r="I267" s="194"/>
      <c r="J267" s="194"/>
      <c r="K267" s="194"/>
      <c r="L267" s="194"/>
      <c r="M267" s="194"/>
      <c r="N267" s="194"/>
      <c r="O267" s="194"/>
      <c r="P267" s="194"/>
      <c r="Q267" s="194"/>
      <c r="R267" s="194"/>
      <c r="S267" s="194"/>
      <c r="T267" s="194"/>
      <c r="U267" s="194"/>
      <c r="V267" s="194"/>
      <c r="W267" s="194"/>
      <c r="X267" s="194"/>
      <c r="Y267" s="194"/>
      <c r="Z267" s="194"/>
      <c r="AA267" s="194"/>
      <c r="AB267" s="194"/>
      <c r="AC267" s="194"/>
      <c r="AD267" s="194"/>
    </row>
    <row r="268" ht="15.75" customHeight="1">
      <c r="A268" s="194"/>
      <c r="B268" s="194"/>
      <c r="C268" s="194"/>
      <c r="D268" s="194"/>
      <c r="E268" s="194"/>
      <c r="F268" s="194"/>
      <c r="G268" s="429"/>
      <c r="H268" s="194"/>
      <c r="I268" s="194"/>
      <c r="J268" s="194"/>
      <c r="K268" s="194"/>
      <c r="L268" s="194"/>
      <c r="M268" s="194"/>
      <c r="N268" s="194"/>
      <c r="O268" s="194"/>
      <c r="P268" s="194"/>
      <c r="Q268" s="194"/>
      <c r="R268" s="194"/>
      <c r="S268" s="194"/>
      <c r="T268" s="194"/>
      <c r="U268" s="194"/>
      <c r="V268" s="194"/>
      <c r="W268" s="194"/>
      <c r="X268" s="194"/>
      <c r="Y268" s="194"/>
      <c r="Z268" s="194"/>
      <c r="AA268" s="194"/>
      <c r="AB268" s="194"/>
      <c r="AC268" s="194"/>
      <c r="AD268" s="194"/>
    </row>
    <row r="269" ht="15.75" customHeight="1">
      <c r="A269" s="194"/>
      <c r="B269" s="194"/>
      <c r="C269" s="194"/>
      <c r="D269" s="194"/>
      <c r="E269" s="194"/>
      <c r="F269" s="194"/>
      <c r="G269" s="429"/>
      <c r="H269" s="194"/>
      <c r="I269" s="194"/>
      <c r="J269" s="194"/>
      <c r="K269" s="194"/>
      <c r="L269" s="194"/>
      <c r="M269" s="194"/>
      <c r="N269" s="194"/>
      <c r="O269" s="194"/>
      <c r="P269" s="194"/>
      <c r="Q269" s="194"/>
      <c r="R269" s="194"/>
      <c r="S269" s="194"/>
      <c r="T269" s="194"/>
      <c r="U269" s="194"/>
      <c r="V269" s="194"/>
      <c r="W269" s="194"/>
      <c r="X269" s="194"/>
      <c r="Y269" s="194"/>
      <c r="Z269" s="194"/>
      <c r="AA269" s="194"/>
      <c r="AB269" s="194"/>
      <c r="AC269" s="194"/>
      <c r="AD269" s="194"/>
    </row>
    <row r="270" ht="15.75" customHeight="1">
      <c r="A270" s="194"/>
      <c r="B270" s="194"/>
      <c r="C270" s="194"/>
      <c r="D270" s="194"/>
      <c r="E270" s="194"/>
      <c r="F270" s="194"/>
      <c r="G270" s="429"/>
      <c r="H270" s="194"/>
      <c r="I270" s="194"/>
      <c r="J270" s="194"/>
      <c r="K270" s="194"/>
      <c r="L270" s="194"/>
      <c r="M270" s="194"/>
      <c r="N270" s="194"/>
      <c r="O270" s="194"/>
      <c r="P270" s="194"/>
      <c r="Q270" s="194"/>
      <c r="R270" s="194"/>
      <c r="S270" s="194"/>
      <c r="T270" s="194"/>
      <c r="U270" s="194"/>
      <c r="V270" s="194"/>
      <c r="W270" s="194"/>
      <c r="X270" s="194"/>
      <c r="Y270" s="194"/>
      <c r="Z270" s="194"/>
      <c r="AA270" s="194"/>
      <c r="AB270" s="194"/>
      <c r="AC270" s="194"/>
      <c r="AD270" s="194"/>
    </row>
    <row r="271" ht="15.75" customHeight="1">
      <c r="A271" s="194"/>
      <c r="B271" s="194"/>
      <c r="C271" s="194"/>
      <c r="D271" s="194"/>
      <c r="E271" s="194"/>
      <c r="F271" s="194"/>
      <c r="G271" s="429"/>
      <c r="H271" s="194"/>
      <c r="I271" s="194"/>
      <c r="J271" s="194"/>
      <c r="K271" s="194"/>
      <c r="L271" s="194"/>
      <c r="M271" s="194"/>
      <c r="N271" s="194"/>
      <c r="O271" s="194"/>
      <c r="P271" s="194"/>
      <c r="Q271" s="194"/>
      <c r="R271" s="194"/>
      <c r="S271" s="194"/>
      <c r="T271" s="194"/>
      <c r="U271" s="194"/>
      <c r="V271" s="194"/>
      <c r="W271" s="194"/>
      <c r="X271" s="194"/>
      <c r="Y271" s="194"/>
      <c r="Z271" s="194"/>
      <c r="AA271" s="194"/>
      <c r="AB271" s="194"/>
      <c r="AC271" s="194"/>
      <c r="AD271" s="194"/>
    </row>
    <row r="272" ht="15.75" customHeight="1">
      <c r="A272" s="194"/>
      <c r="B272" s="194"/>
      <c r="C272" s="194"/>
      <c r="D272" s="194"/>
      <c r="E272" s="194"/>
      <c r="F272" s="194"/>
      <c r="G272" s="429"/>
      <c r="H272" s="194"/>
      <c r="I272" s="194"/>
      <c r="J272" s="194"/>
      <c r="K272" s="194"/>
      <c r="L272" s="194"/>
      <c r="M272" s="194"/>
      <c r="N272" s="194"/>
      <c r="O272" s="194"/>
      <c r="P272" s="194"/>
      <c r="Q272" s="194"/>
      <c r="R272" s="194"/>
      <c r="S272" s="194"/>
      <c r="T272" s="194"/>
      <c r="U272" s="194"/>
      <c r="V272" s="194"/>
      <c r="W272" s="194"/>
      <c r="X272" s="194"/>
      <c r="Y272" s="194"/>
      <c r="Z272" s="194"/>
      <c r="AA272" s="194"/>
      <c r="AB272" s="194"/>
      <c r="AC272" s="194"/>
      <c r="AD272" s="194"/>
    </row>
    <row r="273" ht="15.75" customHeight="1">
      <c r="A273" s="194"/>
      <c r="B273" s="194"/>
      <c r="C273" s="194"/>
      <c r="D273" s="194"/>
      <c r="E273" s="194"/>
      <c r="F273" s="194"/>
      <c r="G273" s="429"/>
      <c r="H273" s="194"/>
      <c r="I273" s="194"/>
      <c r="J273" s="194"/>
      <c r="K273" s="194"/>
      <c r="L273" s="194"/>
      <c r="M273" s="194"/>
      <c r="N273" s="194"/>
      <c r="O273" s="194"/>
      <c r="P273" s="194"/>
      <c r="Q273" s="194"/>
      <c r="R273" s="194"/>
      <c r="S273" s="194"/>
      <c r="T273" s="194"/>
      <c r="U273" s="194"/>
      <c r="V273" s="194"/>
      <c r="W273" s="194"/>
      <c r="X273" s="194"/>
      <c r="Y273" s="194"/>
      <c r="Z273" s="194"/>
      <c r="AA273" s="194"/>
      <c r="AB273" s="194"/>
      <c r="AC273" s="194"/>
      <c r="AD273" s="194"/>
    </row>
    <row r="274" ht="15.75" customHeight="1">
      <c r="A274" s="194"/>
      <c r="B274" s="194"/>
      <c r="C274" s="194"/>
      <c r="D274" s="194"/>
      <c r="E274" s="194"/>
      <c r="F274" s="194"/>
      <c r="G274" s="429"/>
      <c r="H274" s="194"/>
      <c r="I274" s="194"/>
      <c r="J274" s="194"/>
      <c r="K274" s="194"/>
      <c r="L274" s="194"/>
      <c r="M274" s="194"/>
      <c r="N274" s="194"/>
      <c r="O274" s="194"/>
      <c r="P274" s="194"/>
      <c r="Q274" s="194"/>
      <c r="R274" s="194"/>
      <c r="S274" s="194"/>
      <c r="T274" s="194"/>
      <c r="U274" s="194"/>
      <c r="V274" s="194"/>
      <c r="W274" s="194"/>
      <c r="X274" s="194"/>
      <c r="Y274" s="194"/>
      <c r="Z274" s="194"/>
      <c r="AA274" s="194"/>
      <c r="AB274" s="194"/>
      <c r="AC274" s="194"/>
      <c r="AD274" s="194"/>
    </row>
    <row r="275" ht="15.75" customHeight="1">
      <c r="A275" s="194"/>
      <c r="B275" s="194"/>
      <c r="C275" s="194"/>
      <c r="D275" s="194"/>
      <c r="E275" s="194"/>
      <c r="F275" s="194"/>
      <c r="G275" s="429"/>
      <c r="H275" s="194"/>
      <c r="I275" s="194"/>
      <c r="J275" s="194"/>
      <c r="K275" s="194"/>
      <c r="L275" s="194"/>
      <c r="M275" s="194"/>
      <c r="N275" s="194"/>
      <c r="O275" s="194"/>
      <c r="P275" s="194"/>
      <c r="Q275" s="194"/>
      <c r="R275" s="194"/>
      <c r="S275" s="194"/>
      <c r="T275" s="194"/>
      <c r="U275" s="194"/>
      <c r="V275" s="194"/>
      <c r="W275" s="194"/>
      <c r="X275" s="194"/>
      <c r="Y275" s="194"/>
      <c r="Z275" s="194"/>
      <c r="AA275" s="194"/>
      <c r="AB275" s="194"/>
      <c r="AC275" s="194"/>
      <c r="AD275" s="194"/>
    </row>
    <row r="276" ht="15.75" customHeight="1">
      <c r="A276" s="194"/>
      <c r="B276" s="194"/>
      <c r="C276" s="194"/>
      <c r="D276" s="194"/>
      <c r="E276" s="194"/>
      <c r="F276" s="194"/>
      <c r="G276" s="429"/>
      <c r="H276" s="194"/>
      <c r="I276" s="194"/>
      <c r="J276" s="194"/>
      <c r="K276" s="194"/>
      <c r="L276" s="194"/>
      <c r="M276" s="194"/>
      <c r="N276" s="194"/>
      <c r="O276" s="194"/>
      <c r="P276" s="194"/>
      <c r="Q276" s="194"/>
      <c r="R276" s="194"/>
      <c r="S276" s="194"/>
      <c r="T276" s="194"/>
      <c r="U276" s="194"/>
      <c r="V276" s="194"/>
      <c r="W276" s="194"/>
      <c r="X276" s="194"/>
      <c r="Y276" s="194"/>
      <c r="Z276" s="194"/>
      <c r="AA276" s="194"/>
      <c r="AB276" s="194"/>
      <c r="AC276" s="194"/>
      <c r="AD276" s="194"/>
    </row>
    <row r="277" ht="15.75" customHeight="1">
      <c r="A277" s="194"/>
      <c r="B277" s="194"/>
      <c r="C277" s="194"/>
      <c r="D277" s="194"/>
      <c r="E277" s="194"/>
      <c r="F277" s="194"/>
      <c r="G277" s="429"/>
      <c r="H277" s="194"/>
      <c r="I277" s="194"/>
      <c r="J277" s="194"/>
      <c r="K277" s="194"/>
      <c r="L277" s="194"/>
      <c r="M277" s="194"/>
      <c r="N277" s="194"/>
      <c r="O277" s="194"/>
      <c r="P277" s="194"/>
      <c r="Q277" s="194"/>
      <c r="R277" s="194"/>
      <c r="S277" s="194"/>
      <c r="T277" s="194"/>
      <c r="U277" s="194"/>
      <c r="V277" s="194"/>
      <c r="W277" s="194"/>
      <c r="X277" s="194"/>
      <c r="Y277" s="194"/>
      <c r="Z277" s="194"/>
      <c r="AA277" s="194"/>
      <c r="AB277" s="194"/>
      <c r="AC277" s="194"/>
      <c r="AD277" s="194"/>
    </row>
    <row r="278" ht="15.75" customHeight="1">
      <c r="A278" s="194"/>
      <c r="B278" s="194"/>
      <c r="C278" s="194"/>
      <c r="D278" s="194"/>
      <c r="E278" s="194"/>
      <c r="F278" s="194"/>
      <c r="G278" s="429"/>
      <c r="H278" s="194"/>
      <c r="I278" s="194"/>
      <c r="J278" s="194"/>
      <c r="K278" s="194"/>
      <c r="L278" s="194"/>
      <c r="M278" s="194"/>
      <c r="N278" s="194"/>
      <c r="O278" s="194"/>
      <c r="P278" s="194"/>
      <c r="Q278" s="194"/>
      <c r="R278" s="194"/>
      <c r="S278" s="194"/>
      <c r="T278" s="194"/>
      <c r="U278" s="194"/>
      <c r="V278" s="194"/>
      <c r="W278" s="194"/>
      <c r="X278" s="194"/>
      <c r="Y278" s="194"/>
      <c r="Z278" s="194"/>
      <c r="AA278" s="194"/>
      <c r="AB278" s="194"/>
      <c r="AC278" s="194"/>
      <c r="AD278" s="194"/>
    </row>
    <row r="279" ht="15.75" customHeight="1">
      <c r="A279" s="194"/>
      <c r="B279" s="194"/>
      <c r="C279" s="194"/>
      <c r="D279" s="194"/>
      <c r="E279" s="194"/>
      <c r="F279" s="194"/>
      <c r="G279" s="429"/>
      <c r="H279" s="194"/>
      <c r="I279" s="194"/>
      <c r="J279" s="194"/>
      <c r="K279" s="194"/>
      <c r="L279" s="194"/>
      <c r="M279" s="194"/>
      <c r="N279" s="194"/>
      <c r="O279" s="194"/>
      <c r="P279" s="194"/>
      <c r="Q279" s="194"/>
      <c r="R279" s="194"/>
      <c r="S279" s="194"/>
      <c r="T279" s="194"/>
      <c r="U279" s="194"/>
      <c r="V279" s="194"/>
      <c r="W279" s="194"/>
      <c r="X279" s="194"/>
      <c r="Y279" s="194"/>
      <c r="Z279" s="194"/>
      <c r="AA279" s="194"/>
      <c r="AB279" s="194"/>
      <c r="AC279" s="194"/>
      <c r="AD279" s="194"/>
    </row>
    <row r="280" ht="15.75" customHeight="1">
      <c r="A280" s="194"/>
      <c r="B280" s="194"/>
      <c r="C280" s="194"/>
      <c r="D280" s="194"/>
      <c r="E280" s="194"/>
      <c r="F280" s="194"/>
      <c r="G280" s="429"/>
      <c r="H280" s="194"/>
      <c r="I280" s="194"/>
      <c r="J280" s="194"/>
      <c r="K280" s="194"/>
      <c r="L280" s="194"/>
      <c r="M280" s="194"/>
      <c r="N280" s="194"/>
      <c r="O280" s="194"/>
      <c r="P280" s="194"/>
      <c r="Q280" s="194"/>
      <c r="R280" s="194"/>
      <c r="S280" s="194"/>
      <c r="T280" s="194"/>
      <c r="U280" s="194"/>
      <c r="V280" s="194"/>
      <c r="W280" s="194"/>
      <c r="X280" s="194"/>
      <c r="Y280" s="194"/>
      <c r="Z280" s="194"/>
      <c r="AA280" s="194"/>
      <c r="AB280" s="194"/>
      <c r="AC280" s="194"/>
      <c r="AD280" s="194"/>
    </row>
    <row r="281" ht="15.75" customHeight="1">
      <c r="A281" s="194"/>
      <c r="B281" s="194"/>
      <c r="C281" s="194"/>
      <c r="D281" s="194"/>
      <c r="E281" s="194"/>
      <c r="F281" s="194"/>
      <c r="G281" s="429"/>
      <c r="H281" s="194"/>
      <c r="I281" s="194"/>
      <c r="J281" s="194"/>
      <c r="K281" s="194"/>
      <c r="L281" s="194"/>
      <c r="M281" s="194"/>
      <c r="N281" s="194"/>
      <c r="O281" s="194"/>
      <c r="P281" s="194"/>
      <c r="Q281" s="194"/>
      <c r="R281" s="194"/>
      <c r="S281" s="194"/>
      <c r="T281" s="194"/>
      <c r="U281" s="194"/>
      <c r="V281" s="194"/>
      <c r="W281" s="194"/>
      <c r="X281" s="194"/>
      <c r="Y281" s="194"/>
      <c r="Z281" s="194"/>
      <c r="AA281" s="194"/>
      <c r="AB281" s="194"/>
      <c r="AC281" s="194"/>
      <c r="AD281" s="194"/>
    </row>
    <row r="282" ht="15.75" customHeight="1">
      <c r="A282" s="194"/>
      <c r="B282" s="194"/>
      <c r="C282" s="194"/>
      <c r="D282" s="194"/>
      <c r="E282" s="194"/>
      <c r="F282" s="194"/>
      <c r="G282" s="429"/>
      <c r="H282" s="194"/>
      <c r="I282" s="194"/>
      <c r="J282" s="194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4"/>
      <c r="AA282" s="194"/>
      <c r="AB282" s="194"/>
      <c r="AC282" s="194"/>
      <c r="AD282" s="194"/>
    </row>
    <row r="283" ht="15.75" customHeight="1">
      <c r="A283" s="194"/>
      <c r="B283" s="194"/>
      <c r="C283" s="194"/>
      <c r="D283" s="194"/>
      <c r="E283" s="194"/>
      <c r="F283" s="194"/>
      <c r="G283" s="429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4"/>
      <c r="AA283" s="194"/>
      <c r="AB283" s="194"/>
      <c r="AC283" s="194"/>
      <c r="AD283" s="194"/>
    </row>
    <row r="284" ht="15.75" customHeight="1">
      <c r="A284" s="194"/>
      <c r="B284" s="194"/>
      <c r="C284" s="194"/>
      <c r="D284" s="194"/>
      <c r="E284" s="194"/>
      <c r="F284" s="194"/>
      <c r="G284" s="429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4"/>
      <c r="AA284" s="194"/>
      <c r="AB284" s="194"/>
      <c r="AC284" s="194"/>
      <c r="AD284" s="194"/>
    </row>
    <row r="285" ht="15.75" customHeight="1">
      <c r="A285" s="194"/>
      <c r="B285" s="194"/>
      <c r="C285" s="194"/>
      <c r="D285" s="194"/>
      <c r="E285" s="194"/>
      <c r="F285" s="194"/>
      <c r="G285" s="429"/>
      <c r="H285" s="194"/>
      <c r="I285" s="194"/>
      <c r="J285" s="194"/>
      <c r="K285" s="194"/>
      <c r="L285" s="194"/>
      <c r="M285" s="194"/>
      <c r="N285" s="194"/>
      <c r="O285" s="194"/>
      <c r="P285" s="194"/>
      <c r="Q285" s="194"/>
      <c r="R285" s="194"/>
      <c r="S285" s="194"/>
      <c r="T285" s="194"/>
      <c r="U285" s="194"/>
      <c r="V285" s="194"/>
      <c r="W285" s="194"/>
      <c r="X285" s="194"/>
      <c r="Y285" s="194"/>
      <c r="Z285" s="194"/>
      <c r="AA285" s="194"/>
      <c r="AB285" s="194"/>
      <c r="AC285" s="194"/>
      <c r="AD285" s="194"/>
    </row>
    <row r="286" ht="15.75" customHeight="1">
      <c r="A286" s="194"/>
      <c r="B286" s="194"/>
      <c r="C286" s="194"/>
      <c r="D286" s="194"/>
      <c r="E286" s="194"/>
      <c r="F286" s="194"/>
      <c r="G286" s="429"/>
      <c r="H286" s="194"/>
      <c r="I286" s="194"/>
      <c r="J286" s="194"/>
      <c r="K286" s="194"/>
      <c r="L286" s="194"/>
      <c r="M286" s="194"/>
      <c r="N286" s="194"/>
      <c r="O286" s="194"/>
      <c r="P286" s="194"/>
      <c r="Q286" s="194"/>
      <c r="R286" s="194"/>
      <c r="S286" s="194"/>
      <c r="T286" s="194"/>
      <c r="U286" s="194"/>
      <c r="V286" s="194"/>
      <c r="W286" s="194"/>
      <c r="X286" s="194"/>
      <c r="Y286" s="194"/>
      <c r="Z286" s="194"/>
      <c r="AA286" s="194"/>
      <c r="AB286" s="194"/>
      <c r="AC286" s="194"/>
      <c r="AD286" s="194"/>
    </row>
    <row r="287" ht="15.75" customHeight="1">
      <c r="A287" s="194"/>
      <c r="B287" s="194"/>
      <c r="C287" s="194"/>
      <c r="D287" s="194"/>
      <c r="E287" s="194"/>
      <c r="F287" s="194"/>
      <c r="G287" s="429"/>
      <c r="H287" s="194"/>
      <c r="I287" s="194"/>
      <c r="J287" s="194"/>
      <c r="K287" s="194"/>
      <c r="L287" s="194"/>
      <c r="M287" s="194"/>
      <c r="N287" s="194"/>
      <c r="O287" s="194"/>
      <c r="P287" s="194"/>
      <c r="Q287" s="194"/>
      <c r="R287" s="194"/>
      <c r="S287" s="194"/>
      <c r="T287" s="194"/>
      <c r="U287" s="194"/>
      <c r="V287" s="194"/>
      <c r="W287" s="194"/>
      <c r="X287" s="194"/>
      <c r="Y287" s="194"/>
      <c r="Z287" s="194"/>
      <c r="AA287" s="194"/>
      <c r="AB287" s="194"/>
      <c r="AC287" s="194"/>
      <c r="AD287" s="194"/>
    </row>
    <row r="288" ht="15.75" customHeight="1">
      <c r="A288" s="194"/>
      <c r="B288" s="194"/>
      <c r="C288" s="194"/>
      <c r="D288" s="194"/>
      <c r="E288" s="194"/>
      <c r="F288" s="194"/>
      <c r="G288" s="429"/>
      <c r="H288" s="194"/>
      <c r="I288" s="194"/>
      <c r="J288" s="194"/>
      <c r="K288" s="194"/>
      <c r="L288" s="194"/>
      <c r="M288" s="194"/>
      <c r="N288" s="194"/>
      <c r="O288" s="194"/>
      <c r="P288" s="194"/>
      <c r="Q288" s="194"/>
      <c r="R288" s="194"/>
      <c r="S288" s="194"/>
      <c r="T288" s="194"/>
      <c r="U288" s="194"/>
      <c r="V288" s="194"/>
      <c r="W288" s="194"/>
      <c r="X288" s="194"/>
      <c r="Y288" s="194"/>
      <c r="Z288" s="194"/>
      <c r="AA288" s="194"/>
      <c r="AB288" s="194"/>
      <c r="AC288" s="194"/>
      <c r="AD288" s="194"/>
    </row>
    <row r="289" ht="15.75" customHeight="1">
      <c r="A289" s="194"/>
      <c r="B289" s="194"/>
      <c r="C289" s="194"/>
      <c r="D289" s="194"/>
      <c r="E289" s="194"/>
      <c r="F289" s="194"/>
      <c r="G289" s="429"/>
      <c r="H289" s="194"/>
      <c r="I289" s="194"/>
      <c r="J289" s="194"/>
      <c r="K289" s="194"/>
      <c r="L289" s="194"/>
      <c r="M289" s="194"/>
      <c r="N289" s="194"/>
      <c r="O289" s="194"/>
      <c r="P289" s="194"/>
      <c r="Q289" s="194"/>
      <c r="R289" s="194"/>
      <c r="S289" s="194"/>
      <c r="T289" s="194"/>
      <c r="U289" s="194"/>
      <c r="V289" s="194"/>
      <c r="W289" s="194"/>
      <c r="X289" s="194"/>
      <c r="Y289" s="194"/>
      <c r="Z289" s="194"/>
      <c r="AA289" s="194"/>
      <c r="AB289" s="194"/>
      <c r="AC289" s="194"/>
      <c r="AD289" s="194"/>
    </row>
    <row r="290" ht="15.75" customHeight="1">
      <c r="A290" s="194"/>
      <c r="B290" s="194"/>
      <c r="C290" s="194"/>
      <c r="D290" s="194"/>
      <c r="E290" s="194"/>
      <c r="F290" s="194"/>
      <c r="G290" s="429"/>
      <c r="H290" s="194"/>
      <c r="I290" s="194"/>
      <c r="J290" s="194"/>
      <c r="K290" s="194"/>
      <c r="L290" s="194"/>
      <c r="M290" s="194"/>
      <c r="N290" s="194"/>
      <c r="O290" s="194"/>
      <c r="P290" s="194"/>
      <c r="Q290" s="194"/>
      <c r="R290" s="194"/>
      <c r="S290" s="194"/>
      <c r="T290" s="194"/>
      <c r="U290" s="194"/>
      <c r="V290" s="194"/>
      <c r="W290" s="194"/>
      <c r="X290" s="194"/>
      <c r="Y290" s="194"/>
      <c r="Z290" s="194"/>
      <c r="AA290" s="194"/>
      <c r="AB290" s="194"/>
      <c r="AC290" s="194"/>
      <c r="AD290" s="194"/>
    </row>
    <row r="291" ht="15.75" customHeight="1">
      <c r="A291" s="194"/>
      <c r="B291" s="194"/>
      <c r="C291" s="194"/>
      <c r="D291" s="194"/>
      <c r="E291" s="194"/>
      <c r="F291" s="194"/>
      <c r="G291" s="429"/>
      <c r="H291" s="194"/>
      <c r="I291" s="194"/>
      <c r="J291" s="194"/>
      <c r="K291" s="194"/>
      <c r="L291" s="194"/>
      <c r="M291" s="194"/>
      <c r="N291" s="194"/>
      <c r="O291" s="194"/>
      <c r="P291" s="194"/>
      <c r="Q291" s="194"/>
      <c r="R291" s="194"/>
      <c r="S291" s="194"/>
      <c r="T291" s="194"/>
      <c r="U291" s="194"/>
      <c r="V291" s="194"/>
      <c r="W291" s="194"/>
      <c r="X291" s="194"/>
      <c r="Y291" s="194"/>
      <c r="Z291" s="194"/>
      <c r="AA291" s="194"/>
      <c r="AB291" s="194"/>
      <c r="AC291" s="194"/>
      <c r="AD291" s="194"/>
    </row>
    <row r="292" ht="15.75" customHeight="1">
      <c r="A292" s="194"/>
      <c r="B292" s="194"/>
      <c r="C292" s="194"/>
      <c r="D292" s="194"/>
      <c r="E292" s="194"/>
      <c r="F292" s="194"/>
      <c r="G292" s="429"/>
      <c r="H292" s="194"/>
      <c r="I292" s="194"/>
      <c r="J292" s="194"/>
      <c r="K292" s="194"/>
      <c r="L292" s="194"/>
      <c r="M292" s="194"/>
      <c r="N292" s="194"/>
      <c r="O292" s="194"/>
      <c r="P292" s="194"/>
      <c r="Q292" s="194"/>
      <c r="R292" s="194"/>
      <c r="S292" s="194"/>
      <c r="T292" s="194"/>
      <c r="U292" s="194"/>
      <c r="V292" s="194"/>
      <c r="W292" s="194"/>
      <c r="X292" s="194"/>
      <c r="Y292" s="194"/>
      <c r="Z292" s="194"/>
      <c r="AA292" s="194"/>
      <c r="AB292" s="194"/>
      <c r="AC292" s="194"/>
      <c r="AD292" s="194"/>
    </row>
    <row r="293" ht="15.75" customHeight="1">
      <c r="A293" s="194"/>
      <c r="B293" s="194"/>
      <c r="C293" s="194"/>
      <c r="D293" s="194"/>
      <c r="E293" s="194"/>
      <c r="F293" s="194"/>
      <c r="G293" s="429"/>
      <c r="H293" s="194"/>
      <c r="I293" s="194"/>
      <c r="J293" s="194"/>
      <c r="K293" s="194"/>
      <c r="L293" s="194"/>
      <c r="M293" s="194"/>
      <c r="N293" s="194"/>
      <c r="O293" s="194"/>
      <c r="P293" s="194"/>
      <c r="Q293" s="194"/>
      <c r="R293" s="194"/>
      <c r="S293" s="194"/>
      <c r="T293" s="194"/>
      <c r="U293" s="194"/>
      <c r="V293" s="194"/>
      <c r="W293" s="194"/>
      <c r="X293" s="194"/>
      <c r="Y293" s="194"/>
      <c r="Z293" s="194"/>
      <c r="AA293" s="194"/>
      <c r="AB293" s="194"/>
      <c r="AC293" s="194"/>
      <c r="AD293" s="194"/>
    </row>
    <row r="294" ht="15.75" customHeight="1">
      <c r="A294" s="194"/>
      <c r="B294" s="194"/>
      <c r="C294" s="194"/>
      <c r="D294" s="194"/>
      <c r="E294" s="194"/>
      <c r="F294" s="194"/>
      <c r="G294" s="429"/>
      <c r="H294" s="194"/>
      <c r="I294" s="194"/>
      <c r="J294" s="194"/>
      <c r="K294" s="194"/>
      <c r="L294" s="194"/>
      <c r="M294" s="194"/>
      <c r="N294" s="194"/>
      <c r="O294" s="194"/>
      <c r="P294" s="194"/>
      <c r="Q294" s="194"/>
      <c r="R294" s="194"/>
      <c r="S294" s="194"/>
      <c r="T294" s="194"/>
      <c r="U294" s="194"/>
      <c r="V294" s="194"/>
      <c r="W294" s="194"/>
      <c r="X294" s="194"/>
      <c r="Y294" s="194"/>
      <c r="Z294" s="194"/>
      <c r="AA294" s="194"/>
      <c r="AB294" s="194"/>
      <c r="AC294" s="194"/>
      <c r="AD294" s="194"/>
    </row>
    <row r="295" ht="15.75" customHeight="1">
      <c r="A295" s="194"/>
      <c r="B295" s="194"/>
      <c r="C295" s="194"/>
      <c r="D295" s="194"/>
      <c r="E295" s="194"/>
      <c r="F295" s="194"/>
      <c r="G295" s="429"/>
      <c r="H295" s="194"/>
      <c r="I295" s="194"/>
      <c r="J295" s="194"/>
      <c r="K295" s="194"/>
      <c r="L295" s="194"/>
      <c r="M295" s="194"/>
      <c r="N295" s="194"/>
      <c r="O295" s="194"/>
      <c r="P295" s="194"/>
      <c r="Q295" s="194"/>
      <c r="R295" s="194"/>
      <c r="S295" s="194"/>
      <c r="T295" s="194"/>
      <c r="U295" s="194"/>
      <c r="V295" s="194"/>
      <c r="W295" s="194"/>
      <c r="X295" s="194"/>
      <c r="Y295" s="194"/>
      <c r="Z295" s="194"/>
      <c r="AA295" s="194"/>
      <c r="AB295" s="194"/>
      <c r="AC295" s="194"/>
      <c r="AD295" s="194"/>
    </row>
    <row r="296" ht="15.75" customHeight="1">
      <c r="G296" s="193"/>
    </row>
    <row r="297" ht="15.75" customHeight="1">
      <c r="G297" s="193"/>
    </row>
    <row r="298" ht="15.75" customHeight="1">
      <c r="G298" s="193"/>
    </row>
    <row r="299" ht="15.75" customHeight="1">
      <c r="G299" s="193"/>
    </row>
    <row r="300" ht="15.75" customHeight="1">
      <c r="G300" s="193"/>
    </row>
    <row r="301" ht="15.75" customHeight="1">
      <c r="G301" s="193"/>
    </row>
    <row r="302" ht="15.75" customHeight="1">
      <c r="G302" s="193"/>
    </row>
    <row r="303" ht="15.75" customHeight="1">
      <c r="G303" s="193"/>
    </row>
    <row r="304" ht="15.75" customHeight="1">
      <c r="G304" s="193"/>
    </row>
    <row r="305" ht="15.75" customHeight="1">
      <c r="G305" s="193"/>
    </row>
    <row r="306" ht="15.75" customHeight="1">
      <c r="G306" s="193"/>
    </row>
    <row r="307" ht="15.75" customHeight="1">
      <c r="G307" s="193"/>
    </row>
    <row r="308" ht="15.75" customHeight="1">
      <c r="G308" s="193"/>
    </row>
    <row r="309" ht="15.75" customHeight="1">
      <c r="G309" s="193"/>
    </row>
    <row r="310" ht="15.75" customHeight="1">
      <c r="G310" s="193"/>
    </row>
    <row r="311" ht="15.75" customHeight="1">
      <c r="G311" s="193"/>
    </row>
    <row r="312" ht="15.75" customHeight="1">
      <c r="G312" s="193"/>
    </row>
    <row r="313" ht="15.75" customHeight="1">
      <c r="G313" s="193"/>
    </row>
    <row r="314" ht="15.75" customHeight="1">
      <c r="G314" s="193"/>
    </row>
    <row r="315" ht="15.75" customHeight="1">
      <c r="G315" s="193"/>
    </row>
    <row r="316" ht="15.75" customHeight="1">
      <c r="G316" s="193"/>
    </row>
    <row r="317" ht="15.75" customHeight="1">
      <c r="G317" s="193"/>
    </row>
    <row r="318" ht="15.75" customHeight="1">
      <c r="G318" s="193"/>
    </row>
    <row r="319" ht="15.75" customHeight="1">
      <c r="G319" s="193"/>
    </row>
    <row r="320" ht="15.75" customHeight="1">
      <c r="G320" s="193"/>
    </row>
    <row r="321" ht="15.75" customHeight="1">
      <c r="G321" s="193"/>
    </row>
    <row r="322" ht="15.75" customHeight="1">
      <c r="G322" s="193"/>
    </row>
    <row r="323" ht="15.75" customHeight="1">
      <c r="G323" s="193"/>
    </row>
    <row r="324" ht="15.75" customHeight="1">
      <c r="G324" s="193"/>
    </row>
    <row r="325" ht="15.75" customHeight="1">
      <c r="G325" s="193"/>
    </row>
    <row r="326" ht="15.75" customHeight="1">
      <c r="G326" s="193"/>
    </row>
    <row r="327" ht="15.75" customHeight="1">
      <c r="G327" s="193"/>
    </row>
    <row r="328" ht="15.75" customHeight="1">
      <c r="G328" s="193"/>
    </row>
    <row r="329" ht="15.75" customHeight="1">
      <c r="G329" s="193"/>
    </row>
    <row r="330" ht="15.75" customHeight="1">
      <c r="G330" s="193"/>
    </row>
    <row r="331" ht="15.75" customHeight="1">
      <c r="G331" s="193"/>
    </row>
    <row r="332" ht="15.75" customHeight="1">
      <c r="G332" s="193"/>
    </row>
    <row r="333" ht="15.75" customHeight="1">
      <c r="G333" s="193"/>
    </row>
    <row r="334" ht="15.75" customHeight="1">
      <c r="G334" s="193"/>
    </row>
    <row r="335" ht="15.75" customHeight="1">
      <c r="G335" s="193"/>
    </row>
    <row r="336" ht="15.75" customHeight="1">
      <c r="G336" s="193"/>
    </row>
    <row r="337" ht="15.75" customHeight="1">
      <c r="G337" s="193"/>
    </row>
    <row r="338" ht="15.75" customHeight="1">
      <c r="G338" s="193"/>
    </row>
    <row r="339" ht="15.75" customHeight="1">
      <c r="G339" s="193"/>
    </row>
    <row r="340" ht="15.75" customHeight="1">
      <c r="G340" s="193"/>
    </row>
    <row r="341" ht="15.75" customHeight="1">
      <c r="G341" s="193"/>
    </row>
    <row r="342" ht="15.75" customHeight="1">
      <c r="G342" s="193"/>
    </row>
    <row r="343" ht="15.75" customHeight="1">
      <c r="G343" s="193"/>
    </row>
    <row r="344" ht="15.75" customHeight="1">
      <c r="G344" s="193"/>
    </row>
    <row r="345" ht="15.75" customHeight="1">
      <c r="G345" s="193"/>
    </row>
    <row r="346" ht="15.75" customHeight="1">
      <c r="G346" s="193"/>
    </row>
    <row r="347" ht="15.75" customHeight="1">
      <c r="G347" s="193"/>
    </row>
    <row r="348" ht="15.75" customHeight="1">
      <c r="G348" s="193"/>
    </row>
    <row r="349" ht="15.75" customHeight="1">
      <c r="G349" s="193"/>
    </row>
    <row r="350" ht="15.75" customHeight="1">
      <c r="G350" s="193"/>
    </row>
    <row r="351" ht="15.75" customHeight="1">
      <c r="G351" s="193"/>
    </row>
    <row r="352" ht="15.75" customHeight="1">
      <c r="G352" s="193"/>
    </row>
    <row r="353" ht="15.75" customHeight="1">
      <c r="G353" s="193"/>
    </row>
    <row r="354" ht="15.75" customHeight="1">
      <c r="G354" s="193"/>
    </row>
    <row r="355" ht="15.75" customHeight="1">
      <c r="G355" s="193"/>
    </row>
    <row r="356" ht="15.75" customHeight="1">
      <c r="G356" s="193"/>
    </row>
    <row r="357" ht="15.75" customHeight="1">
      <c r="G357" s="193"/>
    </row>
    <row r="358" ht="15.75" customHeight="1">
      <c r="G358" s="193"/>
    </row>
    <row r="359" ht="15.75" customHeight="1">
      <c r="G359" s="193"/>
    </row>
    <row r="360" ht="15.75" customHeight="1">
      <c r="G360" s="193"/>
    </row>
    <row r="361" ht="15.75" customHeight="1">
      <c r="G361" s="193"/>
    </row>
    <row r="362" ht="15.75" customHeight="1">
      <c r="G362" s="193"/>
    </row>
    <row r="363" ht="15.75" customHeight="1">
      <c r="G363" s="193"/>
    </row>
    <row r="364" ht="15.75" customHeight="1">
      <c r="G364" s="193"/>
    </row>
    <row r="365" ht="15.75" customHeight="1">
      <c r="G365" s="193"/>
    </row>
    <row r="366" ht="15.75" customHeight="1">
      <c r="G366" s="193"/>
    </row>
    <row r="367" ht="15.75" customHeight="1">
      <c r="G367" s="193"/>
    </row>
    <row r="368" ht="15.75" customHeight="1">
      <c r="G368" s="193"/>
    </row>
    <row r="369" ht="15.75" customHeight="1">
      <c r="G369" s="193"/>
    </row>
    <row r="370" ht="15.75" customHeight="1">
      <c r="G370" s="193"/>
    </row>
    <row r="371" ht="15.75" customHeight="1">
      <c r="G371" s="193"/>
    </row>
    <row r="372" ht="15.75" customHeight="1">
      <c r="G372" s="193"/>
    </row>
    <row r="373" ht="15.75" customHeight="1">
      <c r="G373" s="193"/>
    </row>
    <row r="374" ht="15.75" customHeight="1">
      <c r="G374" s="193"/>
    </row>
    <row r="375" ht="15.75" customHeight="1">
      <c r="G375" s="193"/>
    </row>
    <row r="376" ht="15.75" customHeight="1">
      <c r="G376" s="193"/>
    </row>
    <row r="377" ht="15.75" customHeight="1">
      <c r="G377" s="193"/>
    </row>
    <row r="378" ht="15.75" customHeight="1">
      <c r="G378" s="193"/>
    </row>
    <row r="379" ht="15.75" customHeight="1">
      <c r="G379" s="193"/>
    </row>
    <row r="380" ht="15.75" customHeight="1">
      <c r="G380" s="193"/>
    </row>
    <row r="381" ht="15.75" customHeight="1">
      <c r="G381" s="193"/>
    </row>
    <row r="382" ht="15.75" customHeight="1">
      <c r="G382" s="193"/>
    </row>
    <row r="383" ht="15.75" customHeight="1">
      <c r="G383" s="193"/>
    </row>
    <row r="384" ht="15.75" customHeight="1">
      <c r="G384" s="193"/>
    </row>
    <row r="385" ht="15.75" customHeight="1">
      <c r="G385" s="193"/>
    </row>
    <row r="386" ht="15.75" customHeight="1">
      <c r="G386" s="193"/>
    </row>
    <row r="387" ht="15.75" customHeight="1">
      <c r="G387" s="193"/>
    </row>
    <row r="388" ht="15.75" customHeight="1">
      <c r="G388" s="193"/>
    </row>
    <row r="389" ht="15.75" customHeight="1">
      <c r="G389" s="193"/>
    </row>
    <row r="390" ht="15.75" customHeight="1">
      <c r="G390" s="193"/>
    </row>
    <row r="391" ht="15.75" customHeight="1">
      <c r="G391" s="193"/>
    </row>
    <row r="392" ht="15.75" customHeight="1">
      <c r="G392" s="193"/>
    </row>
    <row r="393" ht="15.75" customHeight="1">
      <c r="G393" s="193"/>
    </row>
    <row r="394" ht="15.75" customHeight="1">
      <c r="G394" s="193"/>
    </row>
    <row r="395" ht="15.75" customHeight="1">
      <c r="G395" s="193"/>
    </row>
    <row r="396" ht="15.75" customHeight="1">
      <c r="G396" s="193"/>
    </row>
    <row r="397" ht="15.75" customHeight="1">
      <c r="G397" s="193"/>
    </row>
    <row r="398" ht="15.75" customHeight="1">
      <c r="G398" s="193"/>
    </row>
    <row r="399" ht="15.75" customHeight="1">
      <c r="G399" s="193"/>
    </row>
    <row r="400" ht="15.75" customHeight="1">
      <c r="G400" s="193"/>
    </row>
    <row r="401" ht="15.75" customHeight="1">
      <c r="G401" s="193"/>
    </row>
    <row r="402" ht="15.75" customHeight="1">
      <c r="G402" s="193"/>
    </row>
    <row r="403" ht="15.75" customHeight="1">
      <c r="G403" s="193"/>
    </row>
    <row r="404" ht="15.75" customHeight="1">
      <c r="G404" s="193"/>
    </row>
    <row r="405" ht="15.75" customHeight="1">
      <c r="G405" s="193"/>
    </row>
    <row r="406" ht="15.75" customHeight="1">
      <c r="G406" s="193"/>
    </row>
    <row r="407" ht="15.75" customHeight="1">
      <c r="G407" s="193"/>
    </row>
    <row r="408" ht="15.75" customHeight="1">
      <c r="G408" s="193"/>
    </row>
    <row r="409" ht="15.75" customHeight="1">
      <c r="G409" s="193"/>
    </row>
    <row r="410" ht="15.75" customHeight="1">
      <c r="G410" s="193"/>
    </row>
    <row r="411" ht="15.75" customHeight="1">
      <c r="G411" s="193"/>
    </row>
    <row r="412" ht="15.75" customHeight="1">
      <c r="G412" s="193"/>
    </row>
    <row r="413" ht="15.75" customHeight="1">
      <c r="G413" s="193"/>
    </row>
    <row r="414" ht="15.75" customHeight="1">
      <c r="G414" s="193"/>
    </row>
    <row r="415" ht="15.75" customHeight="1">
      <c r="G415" s="193"/>
    </row>
    <row r="416" ht="15.75" customHeight="1">
      <c r="G416" s="193"/>
    </row>
    <row r="417" ht="15.75" customHeight="1">
      <c r="G417" s="193"/>
    </row>
    <row r="418" ht="15.75" customHeight="1">
      <c r="G418" s="193"/>
    </row>
    <row r="419" ht="15.75" customHeight="1">
      <c r="G419" s="193"/>
    </row>
    <row r="420" ht="15.75" customHeight="1">
      <c r="G420" s="193"/>
    </row>
    <row r="421" ht="15.75" customHeight="1">
      <c r="G421" s="193"/>
    </row>
    <row r="422" ht="15.75" customHeight="1">
      <c r="G422" s="193"/>
    </row>
    <row r="423" ht="15.75" customHeight="1">
      <c r="G423" s="193"/>
    </row>
    <row r="424" ht="15.75" customHeight="1">
      <c r="G424" s="193"/>
    </row>
    <row r="425" ht="15.75" customHeight="1">
      <c r="G425" s="193"/>
    </row>
    <row r="426" ht="15.75" customHeight="1">
      <c r="G426" s="193"/>
    </row>
    <row r="427" ht="15.75" customHeight="1">
      <c r="G427" s="193"/>
    </row>
    <row r="428" ht="15.75" customHeight="1">
      <c r="G428" s="193"/>
    </row>
    <row r="429" ht="15.75" customHeight="1">
      <c r="G429" s="193"/>
    </row>
    <row r="430" ht="15.75" customHeight="1">
      <c r="G430" s="193"/>
    </row>
    <row r="431" ht="15.75" customHeight="1">
      <c r="G431" s="193"/>
    </row>
    <row r="432" ht="15.75" customHeight="1">
      <c r="G432" s="193"/>
    </row>
    <row r="433" ht="15.75" customHeight="1">
      <c r="G433" s="193"/>
    </row>
    <row r="434" ht="15.75" customHeight="1">
      <c r="G434" s="193"/>
    </row>
    <row r="435" ht="15.75" customHeight="1">
      <c r="G435" s="193"/>
    </row>
    <row r="436" ht="15.75" customHeight="1">
      <c r="G436" s="193"/>
    </row>
    <row r="437" ht="15.75" customHeight="1">
      <c r="G437" s="193"/>
    </row>
    <row r="438" ht="15.75" customHeight="1">
      <c r="G438" s="193"/>
    </row>
    <row r="439" ht="15.75" customHeight="1">
      <c r="G439" s="193"/>
    </row>
    <row r="440" ht="15.75" customHeight="1">
      <c r="G440" s="193"/>
    </row>
    <row r="441" ht="15.75" customHeight="1">
      <c r="G441" s="193"/>
    </row>
    <row r="442" ht="15.75" customHeight="1">
      <c r="G442" s="193"/>
    </row>
    <row r="443" ht="15.75" customHeight="1">
      <c r="G443" s="193"/>
    </row>
    <row r="444" ht="15.75" customHeight="1">
      <c r="G444" s="193"/>
    </row>
    <row r="445" ht="15.75" customHeight="1">
      <c r="G445" s="193"/>
    </row>
    <row r="446" ht="15.75" customHeight="1">
      <c r="G446" s="193"/>
    </row>
    <row r="447" ht="15.75" customHeight="1">
      <c r="G447" s="193"/>
    </row>
    <row r="448" ht="15.75" customHeight="1">
      <c r="G448" s="193"/>
    </row>
    <row r="449" ht="15.75" customHeight="1">
      <c r="G449" s="193"/>
    </row>
    <row r="450" ht="15.75" customHeight="1">
      <c r="G450" s="193"/>
    </row>
    <row r="451" ht="15.75" customHeight="1">
      <c r="G451" s="193"/>
    </row>
    <row r="452" ht="15.75" customHeight="1">
      <c r="G452" s="193"/>
    </row>
    <row r="453" ht="15.75" customHeight="1">
      <c r="G453" s="193"/>
    </row>
    <row r="454" ht="15.75" customHeight="1">
      <c r="G454" s="193"/>
    </row>
    <row r="455" ht="15.75" customHeight="1">
      <c r="G455" s="193"/>
    </row>
    <row r="456" ht="15.75" customHeight="1">
      <c r="G456" s="193"/>
    </row>
    <row r="457" ht="15.75" customHeight="1">
      <c r="G457" s="193"/>
    </row>
    <row r="458" ht="15.75" customHeight="1">
      <c r="G458" s="193"/>
    </row>
    <row r="459" ht="15.75" customHeight="1">
      <c r="G459" s="193"/>
    </row>
    <row r="460" ht="15.75" customHeight="1">
      <c r="G460" s="193"/>
    </row>
    <row r="461" ht="15.75" customHeight="1">
      <c r="G461" s="193"/>
    </row>
    <row r="462" ht="15.75" customHeight="1">
      <c r="G462" s="193"/>
    </row>
    <row r="463" ht="15.75" customHeight="1">
      <c r="G463" s="193"/>
    </row>
    <row r="464" ht="15.75" customHeight="1">
      <c r="G464" s="193"/>
    </row>
    <row r="465" ht="15.75" customHeight="1">
      <c r="G465" s="193"/>
    </row>
    <row r="466" ht="15.75" customHeight="1">
      <c r="G466" s="193"/>
    </row>
    <row r="467" ht="15.75" customHeight="1">
      <c r="G467" s="193"/>
    </row>
    <row r="468" ht="15.75" customHeight="1">
      <c r="G468" s="193"/>
    </row>
    <row r="469" ht="15.75" customHeight="1">
      <c r="G469" s="193"/>
    </row>
    <row r="470" ht="15.75" customHeight="1">
      <c r="G470" s="193"/>
    </row>
    <row r="471" ht="15.75" customHeight="1">
      <c r="G471" s="193"/>
    </row>
    <row r="472" ht="15.75" customHeight="1">
      <c r="G472" s="193"/>
    </row>
    <row r="473" ht="15.75" customHeight="1">
      <c r="G473" s="193"/>
    </row>
    <row r="474" ht="15.75" customHeight="1">
      <c r="G474" s="193"/>
    </row>
    <row r="475" ht="15.75" customHeight="1">
      <c r="G475" s="193"/>
    </row>
    <row r="476" ht="15.75" customHeight="1">
      <c r="G476" s="193"/>
    </row>
    <row r="477" ht="15.75" customHeight="1">
      <c r="G477" s="193"/>
    </row>
    <row r="478" ht="15.75" customHeight="1">
      <c r="G478" s="193"/>
    </row>
    <row r="479" ht="15.75" customHeight="1">
      <c r="G479" s="193"/>
    </row>
    <row r="480" ht="15.75" customHeight="1">
      <c r="G480" s="193"/>
    </row>
    <row r="481" ht="15.75" customHeight="1">
      <c r="G481" s="193"/>
    </row>
    <row r="482" ht="15.75" customHeight="1">
      <c r="G482" s="193"/>
    </row>
    <row r="483" ht="15.75" customHeight="1">
      <c r="G483" s="193"/>
    </row>
    <row r="484" ht="15.75" customHeight="1">
      <c r="G484" s="193"/>
    </row>
    <row r="485" ht="15.75" customHeight="1">
      <c r="G485" s="193"/>
    </row>
    <row r="486" ht="15.75" customHeight="1">
      <c r="G486" s="193"/>
    </row>
    <row r="487" ht="15.75" customHeight="1">
      <c r="G487" s="193"/>
    </row>
    <row r="488" ht="15.75" customHeight="1">
      <c r="G488" s="193"/>
    </row>
    <row r="489" ht="15.75" customHeight="1">
      <c r="G489" s="193"/>
    </row>
    <row r="490" ht="15.75" customHeight="1">
      <c r="G490" s="193"/>
    </row>
    <row r="491" ht="15.75" customHeight="1">
      <c r="G491" s="193"/>
    </row>
    <row r="492" ht="15.75" customHeight="1">
      <c r="G492" s="193"/>
    </row>
    <row r="493" ht="15.75" customHeight="1">
      <c r="G493" s="193"/>
    </row>
    <row r="494" ht="15.75" customHeight="1">
      <c r="G494" s="193"/>
    </row>
    <row r="495" ht="15.75" customHeight="1">
      <c r="G495" s="193"/>
    </row>
    <row r="496" ht="15.75" customHeight="1">
      <c r="G496" s="193"/>
    </row>
    <row r="497" ht="15.75" customHeight="1">
      <c r="G497" s="193"/>
    </row>
    <row r="498" ht="15.75" customHeight="1">
      <c r="G498" s="193"/>
    </row>
    <row r="499" ht="15.75" customHeight="1">
      <c r="G499" s="193"/>
    </row>
    <row r="500" ht="15.75" customHeight="1">
      <c r="G500" s="193"/>
    </row>
    <row r="501" ht="15.75" customHeight="1">
      <c r="G501" s="193"/>
    </row>
    <row r="502" ht="15.75" customHeight="1">
      <c r="G502" s="193"/>
    </row>
    <row r="503" ht="15.75" customHeight="1">
      <c r="G503" s="193"/>
    </row>
    <row r="504" ht="15.75" customHeight="1">
      <c r="G504" s="193"/>
    </row>
    <row r="505" ht="15.75" customHeight="1">
      <c r="G505" s="193"/>
    </row>
    <row r="506" ht="15.75" customHeight="1">
      <c r="G506" s="193"/>
    </row>
    <row r="507" ht="15.75" customHeight="1">
      <c r="G507" s="193"/>
    </row>
    <row r="508" ht="15.75" customHeight="1">
      <c r="G508" s="193"/>
    </row>
    <row r="509" ht="15.75" customHeight="1">
      <c r="G509" s="193"/>
    </row>
    <row r="510" ht="15.75" customHeight="1">
      <c r="G510" s="193"/>
    </row>
    <row r="511" ht="15.75" customHeight="1">
      <c r="G511" s="193"/>
    </row>
    <row r="512" ht="15.75" customHeight="1">
      <c r="G512" s="193"/>
    </row>
    <row r="513" ht="15.75" customHeight="1">
      <c r="G513" s="193"/>
    </row>
    <row r="514" ht="15.75" customHeight="1">
      <c r="G514" s="193"/>
    </row>
    <row r="515" ht="15.75" customHeight="1">
      <c r="G515" s="193"/>
    </row>
    <row r="516" ht="15.75" customHeight="1">
      <c r="G516" s="193"/>
    </row>
    <row r="517" ht="15.75" customHeight="1">
      <c r="G517" s="193"/>
    </row>
    <row r="518" ht="15.75" customHeight="1">
      <c r="G518" s="193"/>
    </row>
    <row r="519" ht="15.75" customHeight="1">
      <c r="G519" s="193"/>
    </row>
    <row r="520" ht="15.75" customHeight="1">
      <c r="G520" s="193"/>
    </row>
    <row r="521" ht="15.75" customHeight="1">
      <c r="G521" s="193"/>
    </row>
    <row r="522" ht="15.75" customHeight="1">
      <c r="G522" s="193"/>
    </row>
    <row r="523" ht="15.75" customHeight="1">
      <c r="G523" s="193"/>
    </row>
    <row r="524" ht="15.75" customHeight="1">
      <c r="G524" s="193"/>
    </row>
    <row r="525" ht="15.75" customHeight="1">
      <c r="G525" s="193"/>
    </row>
    <row r="526" ht="15.75" customHeight="1">
      <c r="G526" s="193"/>
    </row>
    <row r="527" ht="15.75" customHeight="1">
      <c r="G527" s="193"/>
    </row>
    <row r="528" ht="15.75" customHeight="1">
      <c r="G528" s="193"/>
    </row>
    <row r="529" ht="15.75" customHeight="1">
      <c r="G529" s="193"/>
    </row>
    <row r="530" ht="15.75" customHeight="1">
      <c r="G530" s="193"/>
    </row>
    <row r="531" ht="15.75" customHeight="1">
      <c r="G531" s="193"/>
    </row>
    <row r="532" ht="15.75" customHeight="1">
      <c r="G532" s="193"/>
    </row>
    <row r="533" ht="15.75" customHeight="1">
      <c r="G533" s="193"/>
    </row>
    <row r="534" ht="15.75" customHeight="1">
      <c r="G534" s="193"/>
    </row>
    <row r="535" ht="15.75" customHeight="1">
      <c r="G535" s="193"/>
    </row>
    <row r="536" ht="15.75" customHeight="1">
      <c r="G536" s="193"/>
    </row>
    <row r="537" ht="15.75" customHeight="1">
      <c r="G537" s="193"/>
    </row>
    <row r="538" ht="15.75" customHeight="1">
      <c r="G538" s="193"/>
    </row>
    <row r="539" ht="15.75" customHeight="1">
      <c r="G539" s="193"/>
    </row>
    <row r="540" ht="15.75" customHeight="1">
      <c r="G540" s="193"/>
    </row>
    <row r="541" ht="15.75" customHeight="1">
      <c r="G541" s="193"/>
    </row>
    <row r="542" ht="15.75" customHeight="1">
      <c r="G542" s="193"/>
    </row>
    <row r="543" ht="15.75" customHeight="1">
      <c r="G543" s="193"/>
    </row>
    <row r="544" ht="15.75" customHeight="1">
      <c r="G544" s="193"/>
    </row>
    <row r="545" ht="15.75" customHeight="1">
      <c r="G545" s="193"/>
    </row>
    <row r="546" ht="15.75" customHeight="1">
      <c r="G546" s="193"/>
    </row>
    <row r="547" ht="15.75" customHeight="1">
      <c r="G547" s="193"/>
    </row>
    <row r="548" ht="15.75" customHeight="1">
      <c r="G548" s="193"/>
    </row>
    <row r="549" ht="15.75" customHeight="1">
      <c r="G549" s="193"/>
    </row>
    <row r="550" ht="15.75" customHeight="1">
      <c r="G550" s="193"/>
    </row>
    <row r="551" ht="15.75" customHeight="1">
      <c r="G551" s="193"/>
    </row>
    <row r="552" ht="15.75" customHeight="1">
      <c r="G552" s="193"/>
    </row>
    <row r="553" ht="15.75" customHeight="1">
      <c r="G553" s="193"/>
    </row>
    <row r="554" ht="15.75" customHeight="1">
      <c r="G554" s="193"/>
    </row>
    <row r="555" ht="15.75" customHeight="1">
      <c r="G555" s="193"/>
    </row>
    <row r="556" ht="15.75" customHeight="1">
      <c r="G556" s="193"/>
    </row>
    <row r="557" ht="15.75" customHeight="1">
      <c r="G557" s="193"/>
    </row>
    <row r="558" ht="15.75" customHeight="1">
      <c r="G558" s="193"/>
    </row>
    <row r="559" ht="15.75" customHeight="1">
      <c r="G559" s="193"/>
    </row>
    <row r="560" ht="15.75" customHeight="1">
      <c r="G560" s="193"/>
    </row>
    <row r="561" ht="15.75" customHeight="1">
      <c r="G561" s="193"/>
    </row>
    <row r="562" ht="15.75" customHeight="1">
      <c r="G562" s="193"/>
    </row>
    <row r="563" ht="15.75" customHeight="1">
      <c r="G563" s="193"/>
    </row>
    <row r="564" ht="15.75" customHeight="1">
      <c r="G564" s="193"/>
    </row>
    <row r="565" ht="15.75" customHeight="1">
      <c r="G565" s="193"/>
    </row>
    <row r="566" ht="15.75" customHeight="1">
      <c r="G566" s="193"/>
    </row>
    <row r="567" ht="15.75" customHeight="1">
      <c r="G567" s="193"/>
    </row>
    <row r="568" ht="15.75" customHeight="1">
      <c r="G568" s="193"/>
    </row>
    <row r="569" ht="15.75" customHeight="1">
      <c r="G569" s="193"/>
    </row>
    <row r="570" ht="15.75" customHeight="1">
      <c r="G570" s="193"/>
    </row>
    <row r="571" ht="15.75" customHeight="1">
      <c r="G571" s="193"/>
    </row>
    <row r="572" ht="15.75" customHeight="1">
      <c r="G572" s="193"/>
    </row>
    <row r="573" ht="15.75" customHeight="1">
      <c r="G573" s="193"/>
    </row>
    <row r="574" ht="15.75" customHeight="1">
      <c r="G574" s="193"/>
    </row>
    <row r="575" ht="15.75" customHeight="1">
      <c r="G575" s="193"/>
    </row>
    <row r="576" ht="15.75" customHeight="1">
      <c r="G576" s="193"/>
    </row>
    <row r="577" ht="15.75" customHeight="1">
      <c r="G577" s="193"/>
    </row>
    <row r="578" ht="15.75" customHeight="1">
      <c r="G578" s="193"/>
    </row>
    <row r="579" ht="15.75" customHeight="1">
      <c r="G579" s="193"/>
    </row>
    <row r="580" ht="15.75" customHeight="1">
      <c r="G580" s="193"/>
    </row>
    <row r="581" ht="15.75" customHeight="1">
      <c r="G581" s="193"/>
    </row>
    <row r="582" ht="15.75" customHeight="1">
      <c r="G582" s="193"/>
    </row>
    <row r="583" ht="15.75" customHeight="1">
      <c r="G583" s="193"/>
    </row>
    <row r="584" ht="15.75" customHeight="1">
      <c r="G584" s="193"/>
    </row>
    <row r="585" ht="15.75" customHeight="1">
      <c r="G585" s="193"/>
    </row>
    <row r="586" ht="15.75" customHeight="1">
      <c r="G586" s="193"/>
    </row>
    <row r="587" ht="15.75" customHeight="1">
      <c r="G587" s="193"/>
    </row>
    <row r="588" ht="15.75" customHeight="1">
      <c r="G588" s="193"/>
    </row>
    <row r="589" ht="15.75" customHeight="1">
      <c r="G589" s="193"/>
    </row>
    <row r="590" ht="15.75" customHeight="1">
      <c r="G590" s="193"/>
    </row>
    <row r="591" ht="15.75" customHeight="1">
      <c r="G591" s="193"/>
    </row>
    <row r="592" ht="15.75" customHeight="1">
      <c r="G592" s="193"/>
    </row>
    <row r="593" ht="15.75" customHeight="1">
      <c r="G593" s="193"/>
    </row>
    <row r="594" ht="15.75" customHeight="1">
      <c r="G594" s="193"/>
    </row>
    <row r="595" ht="15.75" customHeight="1">
      <c r="G595" s="193"/>
    </row>
    <row r="596" ht="15.75" customHeight="1">
      <c r="G596" s="193"/>
    </row>
    <row r="597" ht="15.75" customHeight="1">
      <c r="G597" s="193"/>
    </row>
    <row r="598" ht="15.75" customHeight="1">
      <c r="G598" s="193"/>
    </row>
    <row r="599" ht="15.75" customHeight="1">
      <c r="G599" s="193"/>
    </row>
    <row r="600" ht="15.75" customHeight="1">
      <c r="G600" s="193"/>
    </row>
    <row r="601" ht="15.75" customHeight="1">
      <c r="G601" s="193"/>
    </row>
    <row r="602" ht="15.75" customHeight="1">
      <c r="G602" s="193"/>
    </row>
    <row r="603" ht="15.75" customHeight="1">
      <c r="G603" s="193"/>
    </row>
    <row r="604" ht="15.75" customHeight="1">
      <c r="G604" s="193"/>
    </row>
    <row r="605" ht="15.75" customHeight="1">
      <c r="G605" s="193"/>
    </row>
    <row r="606" ht="15.75" customHeight="1">
      <c r="G606" s="193"/>
    </row>
    <row r="607" ht="15.75" customHeight="1">
      <c r="G607" s="193"/>
    </row>
    <row r="608" ht="15.75" customHeight="1">
      <c r="G608" s="193"/>
    </row>
    <row r="609" ht="15.75" customHeight="1">
      <c r="G609" s="193"/>
    </row>
    <row r="610" ht="15.75" customHeight="1">
      <c r="G610" s="193"/>
    </row>
    <row r="611" ht="15.75" customHeight="1">
      <c r="G611" s="193"/>
    </row>
    <row r="612" ht="15.75" customHeight="1">
      <c r="G612" s="193"/>
    </row>
    <row r="613" ht="15.75" customHeight="1">
      <c r="G613" s="193"/>
    </row>
    <row r="614" ht="15.75" customHeight="1">
      <c r="G614" s="193"/>
    </row>
    <row r="615" ht="15.75" customHeight="1">
      <c r="G615" s="193"/>
    </row>
    <row r="616" ht="15.75" customHeight="1">
      <c r="G616" s="193"/>
    </row>
    <row r="617" ht="15.75" customHeight="1">
      <c r="G617" s="193"/>
    </row>
    <row r="618" ht="15.75" customHeight="1">
      <c r="G618" s="193"/>
    </row>
    <row r="619" ht="15.75" customHeight="1">
      <c r="G619" s="193"/>
    </row>
    <row r="620" ht="15.75" customHeight="1">
      <c r="G620" s="193"/>
    </row>
    <row r="621" ht="15.75" customHeight="1">
      <c r="G621" s="193"/>
    </row>
    <row r="622" ht="15.75" customHeight="1">
      <c r="G622" s="193"/>
    </row>
    <row r="623" ht="15.75" customHeight="1">
      <c r="G623" s="193"/>
    </row>
    <row r="624" ht="15.75" customHeight="1">
      <c r="G624" s="193"/>
    </row>
    <row r="625" ht="15.75" customHeight="1">
      <c r="G625" s="193"/>
    </row>
    <row r="626" ht="15.75" customHeight="1">
      <c r="G626" s="193"/>
    </row>
    <row r="627" ht="15.75" customHeight="1">
      <c r="G627" s="193"/>
    </row>
    <row r="628" ht="15.75" customHeight="1">
      <c r="G628" s="193"/>
    </row>
    <row r="629" ht="15.75" customHeight="1">
      <c r="G629" s="193"/>
    </row>
    <row r="630" ht="15.75" customHeight="1">
      <c r="G630" s="193"/>
    </row>
    <row r="631" ht="15.75" customHeight="1">
      <c r="G631" s="193"/>
    </row>
    <row r="632" ht="15.75" customHeight="1">
      <c r="G632" s="193"/>
    </row>
    <row r="633" ht="15.75" customHeight="1">
      <c r="G633" s="193"/>
    </row>
    <row r="634" ht="15.75" customHeight="1">
      <c r="G634" s="193"/>
    </row>
    <row r="635" ht="15.75" customHeight="1">
      <c r="G635" s="193"/>
    </row>
    <row r="636" ht="15.75" customHeight="1">
      <c r="G636" s="193"/>
    </row>
    <row r="637" ht="15.75" customHeight="1">
      <c r="G637" s="193"/>
    </row>
    <row r="638" ht="15.75" customHeight="1">
      <c r="G638" s="193"/>
    </row>
    <row r="639" ht="15.75" customHeight="1">
      <c r="G639" s="193"/>
    </row>
    <row r="640" ht="15.75" customHeight="1">
      <c r="G640" s="193"/>
    </row>
    <row r="641" ht="15.75" customHeight="1">
      <c r="G641" s="193"/>
    </row>
    <row r="642" ht="15.75" customHeight="1">
      <c r="G642" s="193"/>
    </row>
    <row r="643" ht="15.75" customHeight="1">
      <c r="G643" s="193"/>
    </row>
    <row r="644" ht="15.75" customHeight="1">
      <c r="G644" s="193"/>
    </row>
    <row r="645" ht="15.75" customHeight="1">
      <c r="G645" s="193"/>
    </row>
    <row r="646" ht="15.75" customHeight="1">
      <c r="G646" s="193"/>
    </row>
    <row r="647" ht="15.75" customHeight="1">
      <c r="G647" s="193"/>
    </row>
    <row r="648" ht="15.75" customHeight="1">
      <c r="G648" s="193"/>
    </row>
    <row r="649" ht="15.75" customHeight="1">
      <c r="G649" s="193"/>
    </row>
    <row r="650" ht="15.75" customHeight="1">
      <c r="G650" s="193"/>
    </row>
    <row r="651" ht="15.75" customHeight="1">
      <c r="G651" s="193"/>
    </row>
    <row r="652" ht="15.75" customHeight="1">
      <c r="G652" s="193"/>
    </row>
    <row r="653" ht="15.75" customHeight="1">
      <c r="G653" s="193"/>
    </row>
    <row r="654" ht="15.75" customHeight="1">
      <c r="G654" s="193"/>
    </row>
    <row r="655" ht="15.75" customHeight="1">
      <c r="G655" s="193"/>
    </row>
    <row r="656" ht="15.75" customHeight="1">
      <c r="G656" s="193"/>
    </row>
    <row r="657" ht="15.75" customHeight="1">
      <c r="G657" s="193"/>
    </row>
    <row r="658" ht="15.75" customHeight="1">
      <c r="G658" s="193"/>
    </row>
    <row r="659" ht="15.75" customHeight="1">
      <c r="G659" s="193"/>
    </row>
    <row r="660" ht="15.75" customHeight="1">
      <c r="G660" s="193"/>
    </row>
    <row r="661" ht="15.75" customHeight="1">
      <c r="G661" s="193"/>
    </row>
    <row r="662" ht="15.75" customHeight="1">
      <c r="G662" s="193"/>
    </row>
    <row r="663" ht="15.75" customHeight="1">
      <c r="G663" s="193"/>
    </row>
    <row r="664" ht="15.75" customHeight="1">
      <c r="G664" s="193"/>
    </row>
    <row r="665" ht="15.75" customHeight="1">
      <c r="G665" s="193"/>
    </row>
    <row r="666" ht="15.75" customHeight="1">
      <c r="G666" s="193"/>
    </row>
    <row r="667" ht="15.75" customHeight="1">
      <c r="G667" s="193"/>
    </row>
    <row r="668" ht="15.75" customHeight="1">
      <c r="G668" s="193"/>
    </row>
    <row r="669" ht="15.75" customHeight="1">
      <c r="G669" s="193"/>
    </row>
    <row r="670" ht="15.75" customHeight="1">
      <c r="G670" s="193"/>
    </row>
    <row r="671" ht="15.75" customHeight="1">
      <c r="G671" s="193"/>
    </row>
    <row r="672" ht="15.75" customHeight="1">
      <c r="G672" s="193"/>
    </row>
    <row r="673" ht="15.75" customHeight="1">
      <c r="G673" s="193"/>
    </row>
    <row r="674" ht="15.75" customHeight="1">
      <c r="G674" s="193"/>
    </row>
    <row r="675" ht="15.75" customHeight="1">
      <c r="G675" s="193"/>
    </row>
    <row r="676" ht="15.75" customHeight="1">
      <c r="G676" s="193"/>
    </row>
    <row r="677" ht="15.75" customHeight="1">
      <c r="G677" s="193"/>
    </row>
    <row r="678" ht="15.75" customHeight="1">
      <c r="G678" s="193"/>
    </row>
    <row r="679" ht="15.75" customHeight="1">
      <c r="G679" s="193"/>
    </row>
    <row r="680" ht="15.75" customHeight="1">
      <c r="G680" s="193"/>
    </row>
    <row r="681" ht="15.75" customHeight="1">
      <c r="G681" s="193"/>
    </row>
    <row r="682" ht="15.75" customHeight="1">
      <c r="G682" s="193"/>
    </row>
    <row r="683" ht="15.75" customHeight="1">
      <c r="G683" s="193"/>
    </row>
    <row r="684" ht="15.75" customHeight="1">
      <c r="G684" s="193"/>
    </row>
    <row r="685" ht="15.75" customHeight="1">
      <c r="G685" s="193"/>
    </row>
    <row r="686" ht="15.75" customHeight="1">
      <c r="G686" s="193"/>
    </row>
    <row r="687" ht="15.75" customHeight="1">
      <c r="G687" s="193"/>
    </row>
    <row r="688" ht="15.75" customHeight="1">
      <c r="G688" s="193"/>
    </row>
    <row r="689" ht="15.75" customHeight="1">
      <c r="G689" s="193"/>
    </row>
    <row r="690" ht="15.75" customHeight="1">
      <c r="G690" s="193"/>
    </row>
    <row r="691" ht="15.75" customHeight="1">
      <c r="G691" s="193"/>
    </row>
    <row r="692" ht="15.75" customHeight="1">
      <c r="G692" s="193"/>
    </row>
    <row r="693" ht="15.75" customHeight="1">
      <c r="G693" s="193"/>
    </row>
    <row r="694" ht="15.75" customHeight="1">
      <c r="G694" s="193"/>
    </row>
    <row r="695" ht="15.75" customHeight="1">
      <c r="G695" s="193"/>
    </row>
    <row r="696" ht="15.75" customHeight="1">
      <c r="G696" s="193"/>
    </row>
    <row r="697" ht="15.75" customHeight="1">
      <c r="G697" s="193"/>
    </row>
    <row r="698" ht="15.75" customHeight="1">
      <c r="G698" s="193"/>
    </row>
    <row r="699" ht="15.75" customHeight="1">
      <c r="G699" s="193"/>
    </row>
    <row r="700" ht="15.75" customHeight="1">
      <c r="G700" s="193"/>
    </row>
    <row r="701" ht="15.75" customHeight="1">
      <c r="G701" s="193"/>
    </row>
    <row r="702" ht="15.75" customHeight="1">
      <c r="G702" s="193"/>
    </row>
    <row r="703" ht="15.75" customHeight="1">
      <c r="G703" s="193"/>
    </row>
    <row r="704" ht="15.75" customHeight="1">
      <c r="G704" s="193"/>
    </row>
    <row r="705" ht="15.75" customHeight="1">
      <c r="G705" s="193"/>
    </row>
    <row r="706" ht="15.75" customHeight="1">
      <c r="G706" s="193"/>
    </row>
    <row r="707" ht="15.75" customHeight="1">
      <c r="G707" s="193"/>
    </row>
    <row r="708" ht="15.75" customHeight="1">
      <c r="G708" s="193"/>
    </row>
    <row r="709" ht="15.75" customHeight="1">
      <c r="G709" s="193"/>
    </row>
    <row r="710" ht="15.75" customHeight="1">
      <c r="G710" s="193"/>
    </row>
    <row r="711" ht="15.75" customHeight="1">
      <c r="G711" s="193"/>
    </row>
    <row r="712" ht="15.75" customHeight="1">
      <c r="G712" s="193"/>
    </row>
    <row r="713" ht="15.75" customHeight="1">
      <c r="G713" s="193"/>
    </row>
    <row r="714" ht="15.75" customHeight="1">
      <c r="G714" s="193"/>
    </row>
    <row r="715" ht="15.75" customHeight="1">
      <c r="G715" s="193"/>
    </row>
    <row r="716" ht="15.75" customHeight="1">
      <c r="G716" s="193"/>
    </row>
    <row r="717" ht="15.75" customHeight="1">
      <c r="G717" s="193"/>
    </row>
    <row r="718" ht="15.75" customHeight="1">
      <c r="G718" s="193"/>
    </row>
    <row r="719" ht="15.75" customHeight="1">
      <c r="G719" s="193"/>
    </row>
    <row r="720" ht="15.75" customHeight="1">
      <c r="G720" s="193"/>
    </row>
    <row r="721" ht="15.75" customHeight="1">
      <c r="G721" s="193"/>
    </row>
    <row r="722" ht="15.75" customHeight="1">
      <c r="G722" s="193"/>
    </row>
    <row r="723" ht="15.75" customHeight="1">
      <c r="G723" s="193"/>
    </row>
    <row r="724" ht="15.75" customHeight="1">
      <c r="G724" s="193"/>
    </row>
    <row r="725" ht="15.75" customHeight="1">
      <c r="G725" s="193"/>
    </row>
    <row r="726" ht="15.75" customHeight="1">
      <c r="G726" s="193"/>
    </row>
    <row r="727" ht="15.75" customHeight="1">
      <c r="G727" s="193"/>
    </row>
    <row r="728" ht="15.75" customHeight="1">
      <c r="G728" s="193"/>
    </row>
    <row r="729" ht="15.75" customHeight="1">
      <c r="G729" s="193"/>
    </row>
    <row r="730" ht="15.75" customHeight="1">
      <c r="G730" s="193"/>
    </row>
    <row r="731" ht="15.75" customHeight="1">
      <c r="G731" s="193"/>
    </row>
    <row r="732" ht="15.75" customHeight="1">
      <c r="G732" s="193"/>
    </row>
    <row r="733" ht="15.75" customHeight="1">
      <c r="G733" s="193"/>
    </row>
    <row r="734" ht="15.75" customHeight="1">
      <c r="G734" s="193"/>
    </row>
    <row r="735" ht="15.75" customHeight="1">
      <c r="G735" s="193"/>
    </row>
    <row r="736" ht="15.75" customHeight="1">
      <c r="G736" s="193"/>
    </row>
    <row r="737" ht="15.75" customHeight="1">
      <c r="G737" s="193"/>
    </row>
    <row r="738" ht="15.75" customHeight="1">
      <c r="G738" s="193"/>
    </row>
    <row r="739" ht="15.75" customHeight="1">
      <c r="G739" s="193"/>
    </row>
    <row r="740" ht="15.75" customHeight="1">
      <c r="G740" s="193"/>
    </row>
    <row r="741" ht="15.75" customHeight="1">
      <c r="G741" s="193"/>
    </row>
    <row r="742" ht="15.75" customHeight="1">
      <c r="G742" s="193"/>
    </row>
    <row r="743" ht="15.75" customHeight="1">
      <c r="G743" s="193"/>
    </row>
    <row r="744" ht="15.75" customHeight="1">
      <c r="G744" s="193"/>
    </row>
    <row r="745" ht="15.75" customHeight="1">
      <c r="G745" s="193"/>
    </row>
    <row r="746" ht="15.75" customHeight="1">
      <c r="G746" s="193"/>
    </row>
    <row r="747" ht="15.75" customHeight="1">
      <c r="G747" s="193"/>
    </row>
    <row r="748" ht="15.75" customHeight="1">
      <c r="G748" s="193"/>
    </row>
    <row r="749" ht="15.75" customHeight="1">
      <c r="G749" s="193"/>
    </row>
    <row r="750" ht="15.75" customHeight="1">
      <c r="G750" s="193"/>
    </row>
    <row r="751" ht="15.75" customHeight="1">
      <c r="G751" s="193"/>
    </row>
    <row r="752" ht="15.75" customHeight="1">
      <c r="G752" s="193"/>
    </row>
    <row r="753" ht="15.75" customHeight="1">
      <c r="G753" s="193"/>
    </row>
    <row r="754" ht="15.75" customHeight="1">
      <c r="G754" s="193"/>
    </row>
    <row r="755" ht="15.75" customHeight="1">
      <c r="G755" s="193"/>
    </row>
    <row r="756" ht="15.75" customHeight="1">
      <c r="G756" s="193"/>
    </row>
    <row r="757" ht="15.75" customHeight="1">
      <c r="G757" s="193"/>
    </row>
    <row r="758" ht="15.75" customHeight="1">
      <c r="G758" s="193"/>
    </row>
    <row r="759" ht="15.75" customHeight="1">
      <c r="G759" s="193"/>
    </row>
    <row r="760" ht="15.75" customHeight="1">
      <c r="G760" s="193"/>
    </row>
    <row r="761" ht="15.75" customHeight="1">
      <c r="G761" s="193"/>
    </row>
    <row r="762" ht="15.75" customHeight="1">
      <c r="G762" s="193"/>
    </row>
    <row r="763" ht="15.75" customHeight="1">
      <c r="G763" s="193"/>
    </row>
    <row r="764" ht="15.75" customHeight="1">
      <c r="G764" s="193"/>
    </row>
    <row r="765" ht="15.75" customHeight="1">
      <c r="G765" s="193"/>
    </row>
    <row r="766" ht="15.75" customHeight="1">
      <c r="G766" s="193"/>
    </row>
    <row r="767" ht="15.75" customHeight="1">
      <c r="G767" s="193"/>
    </row>
    <row r="768" ht="15.75" customHeight="1">
      <c r="G768" s="193"/>
    </row>
    <row r="769" ht="15.75" customHeight="1">
      <c r="G769" s="193"/>
    </row>
    <row r="770" ht="15.75" customHeight="1">
      <c r="G770" s="193"/>
    </row>
    <row r="771" ht="15.75" customHeight="1">
      <c r="G771" s="193"/>
    </row>
    <row r="772" ht="15.75" customHeight="1">
      <c r="G772" s="193"/>
    </row>
    <row r="773" ht="15.75" customHeight="1">
      <c r="G773" s="193"/>
    </row>
    <row r="774" ht="15.75" customHeight="1">
      <c r="G774" s="193"/>
    </row>
    <row r="775" ht="15.75" customHeight="1">
      <c r="G775" s="193"/>
    </row>
    <row r="776" ht="15.75" customHeight="1">
      <c r="G776" s="193"/>
    </row>
    <row r="777" ht="15.75" customHeight="1">
      <c r="G777" s="193"/>
    </row>
    <row r="778" ht="15.75" customHeight="1">
      <c r="G778" s="193"/>
    </row>
    <row r="779" ht="15.75" customHeight="1">
      <c r="G779" s="193"/>
    </row>
    <row r="780" ht="15.75" customHeight="1">
      <c r="G780" s="193"/>
    </row>
    <row r="781" ht="15.75" customHeight="1">
      <c r="G781" s="193"/>
    </row>
    <row r="782" ht="15.75" customHeight="1">
      <c r="G782" s="193"/>
    </row>
    <row r="783" ht="15.75" customHeight="1">
      <c r="G783" s="193"/>
    </row>
    <row r="784" ht="15.75" customHeight="1">
      <c r="G784" s="193"/>
    </row>
    <row r="785" ht="15.75" customHeight="1">
      <c r="G785" s="193"/>
    </row>
    <row r="786" ht="15.75" customHeight="1">
      <c r="G786" s="193"/>
    </row>
    <row r="787" ht="15.75" customHeight="1">
      <c r="G787" s="193"/>
    </row>
    <row r="788" ht="15.75" customHeight="1">
      <c r="G788" s="193"/>
    </row>
    <row r="789" ht="15.75" customHeight="1">
      <c r="G789" s="193"/>
    </row>
    <row r="790" ht="15.75" customHeight="1">
      <c r="G790" s="193"/>
    </row>
    <row r="791" ht="15.75" customHeight="1">
      <c r="G791" s="193"/>
    </row>
    <row r="792" ht="15.75" customHeight="1">
      <c r="G792" s="193"/>
    </row>
    <row r="793" ht="15.75" customHeight="1">
      <c r="G793" s="193"/>
    </row>
    <row r="794" ht="15.75" customHeight="1">
      <c r="G794" s="193"/>
    </row>
    <row r="795" ht="15.75" customHeight="1">
      <c r="G795" s="193"/>
    </row>
    <row r="796" ht="15.75" customHeight="1">
      <c r="G796" s="193"/>
    </row>
    <row r="797" ht="15.75" customHeight="1">
      <c r="G797" s="193"/>
    </row>
    <row r="798" ht="15.75" customHeight="1">
      <c r="G798" s="193"/>
    </row>
    <row r="799" ht="15.75" customHeight="1">
      <c r="G799" s="193"/>
    </row>
    <row r="800" ht="15.75" customHeight="1">
      <c r="G800" s="193"/>
    </row>
    <row r="801" ht="15.75" customHeight="1">
      <c r="G801" s="193"/>
    </row>
    <row r="802" ht="15.75" customHeight="1">
      <c r="G802" s="193"/>
    </row>
    <row r="803" ht="15.75" customHeight="1">
      <c r="G803" s="193"/>
    </row>
    <row r="804" ht="15.75" customHeight="1">
      <c r="G804" s="193"/>
    </row>
    <row r="805" ht="15.75" customHeight="1">
      <c r="G805" s="193"/>
    </row>
    <row r="806" ht="15.75" customHeight="1">
      <c r="G806" s="193"/>
    </row>
    <row r="807" ht="15.75" customHeight="1">
      <c r="G807" s="193"/>
    </row>
    <row r="808" ht="15.75" customHeight="1">
      <c r="G808" s="193"/>
    </row>
    <row r="809" ht="15.75" customHeight="1">
      <c r="G809" s="193"/>
    </row>
    <row r="810" ht="15.75" customHeight="1">
      <c r="G810" s="193"/>
    </row>
    <row r="811" ht="15.75" customHeight="1">
      <c r="G811" s="193"/>
    </row>
    <row r="812" ht="15.75" customHeight="1">
      <c r="G812" s="193"/>
    </row>
    <row r="813" ht="15.75" customHeight="1">
      <c r="G813" s="193"/>
    </row>
    <row r="814" ht="15.75" customHeight="1">
      <c r="G814" s="193"/>
    </row>
    <row r="815" ht="15.75" customHeight="1">
      <c r="G815" s="193"/>
    </row>
    <row r="816" ht="15.75" customHeight="1">
      <c r="G816" s="193"/>
    </row>
    <row r="817" ht="15.75" customHeight="1">
      <c r="G817" s="193"/>
    </row>
    <row r="818" ht="15.75" customHeight="1">
      <c r="G818" s="193"/>
    </row>
    <row r="819" ht="15.75" customHeight="1">
      <c r="G819" s="193"/>
    </row>
    <row r="820" ht="15.75" customHeight="1">
      <c r="G820" s="193"/>
    </row>
    <row r="821" ht="15.75" customHeight="1">
      <c r="G821" s="193"/>
    </row>
    <row r="822" ht="15.75" customHeight="1">
      <c r="G822" s="193"/>
    </row>
    <row r="823" ht="15.75" customHeight="1">
      <c r="G823" s="193"/>
    </row>
    <row r="824" ht="15.75" customHeight="1">
      <c r="G824" s="193"/>
    </row>
    <row r="825" ht="15.75" customHeight="1">
      <c r="G825" s="193"/>
    </row>
    <row r="826" ht="15.75" customHeight="1">
      <c r="G826" s="193"/>
    </row>
    <row r="827" ht="15.75" customHeight="1">
      <c r="G827" s="193"/>
    </row>
    <row r="828" ht="15.75" customHeight="1">
      <c r="G828" s="193"/>
    </row>
    <row r="829" ht="15.75" customHeight="1">
      <c r="G829" s="193"/>
    </row>
    <row r="830" ht="15.75" customHeight="1">
      <c r="G830" s="193"/>
    </row>
    <row r="831" ht="15.75" customHeight="1">
      <c r="G831" s="193"/>
    </row>
    <row r="832" ht="15.75" customHeight="1">
      <c r="G832" s="193"/>
    </row>
    <row r="833" ht="15.75" customHeight="1">
      <c r="G833" s="193"/>
    </row>
    <row r="834" ht="15.75" customHeight="1">
      <c r="G834" s="193"/>
    </row>
    <row r="835" ht="15.75" customHeight="1">
      <c r="G835" s="193"/>
    </row>
    <row r="836" ht="15.75" customHeight="1">
      <c r="G836" s="193"/>
    </row>
    <row r="837" ht="15.75" customHeight="1">
      <c r="G837" s="193"/>
    </row>
    <row r="838" ht="15.75" customHeight="1">
      <c r="G838" s="193"/>
    </row>
    <row r="839" ht="15.75" customHeight="1">
      <c r="G839" s="193"/>
    </row>
    <row r="840" ht="15.75" customHeight="1">
      <c r="G840" s="193"/>
    </row>
    <row r="841" ht="15.75" customHeight="1">
      <c r="G841" s="193"/>
    </row>
    <row r="842" ht="15.75" customHeight="1">
      <c r="G842" s="193"/>
    </row>
    <row r="843" ht="15.75" customHeight="1">
      <c r="G843" s="193"/>
    </row>
    <row r="844" ht="15.75" customHeight="1">
      <c r="G844" s="193"/>
    </row>
    <row r="845" ht="15.75" customHeight="1">
      <c r="G845" s="193"/>
    </row>
    <row r="846" ht="15.75" customHeight="1">
      <c r="G846" s="193"/>
    </row>
    <row r="847" ht="15.75" customHeight="1">
      <c r="G847" s="193"/>
    </row>
    <row r="848" ht="15.75" customHeight="1">
      <c r="G848" s="193"/>
    </row>
    <row r="849" ht="15.75" customHeight="1">
      <c r="G849" s="193"/>
    </row>
    <row r="850" ht="15.75" customHeight="1">
      <c r="G850" s="193"/>
    </row>
    <row r="851" ht="15.75" customHeight="1">
      <c r="G851" s="193"/>
    </row>
    <row r="852" ht="15.75" customHeight="1">
      <c r="G852" s="193"/>
    </row>
    <row r="853" ht="15.75" customHeight="1">
      <c r="G853" s="193"/>
    </row>
    <row r="854" ht="15.75" customHeight="1">
      <c r="G854" s="193"/>
    </row>
    <row r="855" ht="15.75" customHeight="1">
      <c r="G855" s="193"/>
    </row>
    <row r="856" ht="15.75" customHeight="1">
      <c r="G856" s="193"/>
    </row>
    <row r="857" ht="15.75" customHeight="1">
      <c r="G857" s="193"/>
    </row>
    <row r="858" ht="15.75" customHeight="1">
      <c r="G858" s="193"/>
    </row>
    <row r="859" ht="15.75" customHeight="1">
      <c r="G859" s="193"/>
    </row>
    <row r="860" ht="15.75" customHeight="1">
      <c r="G860" s="193"/>
    </row>
    <row r="861" ht="15.75" customHeight="1">
      <c r="G861" s="193"/>
    </row>
    <row r="862" ht="15.75" customHeight="1">
      <c r="G862" s="193"/>
    </row>
    <row r="863" ht="15.75" customHeight="1">
      <c r="G863" s="193"/>
    </row>
    <row r="864" ht="15.75" customHeight="1">
      <c r="G864" s="193"/>
    </row>
    <row r="865" ht="15.75" customHeight="1">
      <c r="G865" s="193"/>
    </row>
    <row r="866" ht="15.75" customHeight="1">
      <c r="G866" s="193"/>
    </row>
    <row r="867" ht="15.75" customHeight="1">
      <c r="G867" s="193"/>
    </row>
    <row r="868" ht="15.75" customHeight="1">
      <c r="G868" s="193"/>
    </row>
    <row r="869" ht="15.75" customHeight="1">
      <c r="G869" s="193"/>
    </row>
    <row r="870" ht="15.75" customHeight="1">
      <c r="G870" s="193"/>
    </row>
    <row r="871" ht="15.75" customHeight="1">
      <c r="G871" s="193"/>
    </row>
    <row r="872" ht="15.75" customHeight="1">
      <c r="G872" s="193"/>
    </row>
    <row r="873" ht="15.75" customHeight="1">
      <c r="G873" s="193"/>
    </row>
    <row r="874" ht="15.75" customHeight="1">
      <c r="G874" s="193"/>
    </row>
    <row r="875" ht="15.75" customHeight="1">
      <c r="G875" s="193"/>
    </row>
    <row r="876" ht="15.75" customHeight="1">
      <c r="G876" s="193"/>
    </row>
    <row r="877" ht="15.75" customHeight="1">
      <c r="G877" s="193"/>
    </row>
    <row r="878" ht="15.75" customHeight="1">
      <c r="G878" s="193"/>
    </row>
    <row r="879" ht="15.75" customHeight="1">
      <c r="G879" s="193"/>
    </row>
    <row r="880" ht="15.75" customHeight="1">
      <c r="G880" s="193"/>
    </row>
    <row r="881" ht="15.75" customHeight="1">
      <c r="G881" s="193"/>
    </row>
    <row r="882" ht="15.75" customHeight="1">
      <c r="G882" s="193"/>
    </row>
    <row r="883" ht="15.75" customHeight="1">
      <c r="G883" s="193"/>
    </row>
    <row r="884" ht="15.75" customHeight="1">
      <c r="G884" s="193"/>
    </row>
    <row r="885" ht="15.75" customHeight="1">
      <c r="G885" s="193"/>
    </row>
    <row r="886" ht="15.75" customHeight="1">
      <c r="G886" s="193"/>
    </row>
    <row r="887" ht="15.75" customHeight="1">
      <c r="G887" s="193"/>
    </row>
    <row r="888" ht="15.75" customHeight="1">
      <c r="G888" s="193"/>
    </row>
    <row r="889" ht="15.75" customHeight="1">
      <c r="G889" s="193"/>
    </row>
    <row r="890" ht="15.75" customHeight="1">
      <c r="G890" s="193"/>
    </row>
    <row r="891" ht="15.75" customHeight="1">
      <c r="G891" s="193"/>
    </row>
    <row r="892" ht="15.75" customHeight="1">
      <c r="G892" s="193"/>
    </row>
    <row r="893" ht="15.75" customHeight="1">
      <c r="G893" s="193"/>
    </row>
    <row r="894" ht="15.75" customHeight="1">
      <c r="G894" s="193"/>
    </row>
    <row r="895" ht="15.75" customHeight="1">
      <c r="G895" s="193"/>
    </row>
    <row r="896" ht="15.75" customHeight="1">
      <c r="G896" s="193"/>
    </row>
    <row r="897" ht="15.75" customHeight="1">
      <c r="G897" s="193"/>
    </row>
    <row r="898" ht="15.75" customHeight="1">
      <c r="G898" s="193"/>
    </row>
    <row r="899" ht="15.75" customHeight="1">
      <c r="G899" s="193"/>
    </row>
    <row r="900" ht="15.75" customHeight="1">
      <c r="G900" s="193"/>
    </row>
    <row r="901" ht="15.75" customHeight="1">
      <c r="G901" s="193"/>
    </row>
    <row r="902" ht="15.75" customHeight="1">
      <c r="G902" s="193"/>
    </row>
    <row r="903" ht="15.75" customHeight="1">
      <c r="G903" s="193"/>
    </row>
    <row r="904" ht="15.75" customHeight="1">
      <c r="G904" s="193"/>
    </row>
    <row r="905" ht="15.75" customHeight="1">
      <c r="G905" s="193"/>
    </row>
    <row r="906" ht="15.75" customHeight="1">
      <c r="G906" s="193"/>
    </row>
    <row r="907" ht="15.75" customHeight="1">
      <c r="G907" s="193"/>
    </row>
    <row r="908" ht="15.75" customHeight="1">
      <c r="G908" s="193"/>
    </row>
    <row r="909" ht="15.75" customHeight="1">
      <c r="G909" s="193"/>
    </row>
    <row r="910" ht="15.75" customHeight="1">
      <c r="G910" s="193"/>
    </row>
    <row r="911" ht="15.75" customHeight="1">
      <c r="G911" s="193"/>
    </row>
    <row r="912" ht="15.75" customHeight="1">
      <c r="G912" s="193"/>
    </row>
    <row r="913" ht="15.75" customHeight="1">
      <c r="G913" s="193"/>
    </row>
    <row r="914" ht="15.75" customHeight="1">
      <c r="G914" s="193"/>
    </row>
    <row r="915" ht="15.75" customHeight="1">
      <c r="G915" s="193"/>
    </row>
    <row r="916" ht="15.75" customHeight="1">
      <c r="G916" s="193"/>
    </row>
    <row r="917" ht="15.75" customHeight="1">
      <c r="G917" s="193"/>
    </row>
    <row r="918" ht="15.75" customHeight="1">
      <c r="G918" s="193"/>
    </row>
    <row r="919" ht="15.75" customHeight="1">
      <c r="G919" s="193"/>
    </row>
    <row r="920" ht="15.75" customHeight="1">
      <c r="G920" s="193"/>
    </row>
    <row r="921" ht="15.75" customHeight="1">
      <c r="G921" s="193"/>
    </row>
    <row r="922" ht="15.75" customHeight="1">
      <c r="G922" s="193"/>
    </row>
    <row r="923" ht="15.75" customHeight="1">
      <c r="G923" s="193"/>
    </row>
    <row r="924" ht="15.75" customHeight="1">
      <c r="G924" s="193"/>
    </row>
    <row r="925" ht="15.75" customHeight="1">
      <c r="G925" s="193"/>
    </row>
    <row r="926" ht="15.75" customHeight="1">
      <c r="G926" s="193"/>
    </row>
    <row r="927" ht="15.75" customHeight="1">
      <c r="G927" s="193"/>
    </row>
    <row r="928" ht="15.75" customHeight="1">
      <c r="G928" s="193"/>
    </row>
    <row r="929" ht="15.75" customHeight="1">
      <c r="G929" s="193"/>
    </row>
    <row r="930" ht="15.75" customHeight="1">
      <c r="G930" s="193"/>
    </row>
    <row r="931" ht="15.75" customHeight="1">
      <c r="G931" s="193"/>
    </row>
    <row r="932" ht="15.75" customHeight="1">
      <c r="G932" s="193"/>
    </row>
    <row r="933" ht="15.75" customHeight="1">
      <c r="G933" s="193"/>
    </row>
    <row r="934" ht="15.75" customHeight="1">
      <c r="G934" s="193"/>
    </row>
    <row r="935" ht="15.75" customHeight="1">
      <c r="G935" s="193"/>
    </row>
    <row r="936" ht="15.75" customHeight="1">
      <c r="G936" s="193"/>
    </row>
    <row r="937" ht="15.75" customHeight="1">
      <c r="G937" s="193"/>
    </row>
    <row r="938" ht="15.75" customHeight="1">
      <c r="G938" s="193"/>
    </row>
    <row r="939" ht="15.75" customHeight="1">
      <c r="G939" s="193"/>
    </row>
    <row r="940" ht="15.75" customHeight="1">
      <c r="G940" s="193"/>
    </row>
    <row r="941" ht="15.75" customHeight="1">
      <c r="G941" s="193"/>
    </row>
    <row r="942" ht="15.75" customHeight="1">
      <c r="G942" s="193"/>
    </row>
    <row r="943" ht="15.75" customHeight="1">
      <c r="G943" s="193"/>
    </row>
    <row r="944" ht="15.75" customHeight="1">
      <c r="G944" s="193"/>
    </row>
    <row r="945" ht="15.75" customHeight="1">
      <c r="G945" s="193"/>
    </row>
    <row r="946" ht="15.75" customHeight="1">
      <c r="G946" s="193"/>
    </row>
    <row r="947" ht="15.75" customHeight="1">
      <c r="G947" s="193"/>
    </row>
    <row r="948" ht="15.75" customHeight="1">
      <c r="G948" s="193"/>
    </row>
    <row r="949" ht="15.75" customHeight="1">
      <c r="G949" s="193"/>
    </row>
    <row r="950" ht="15.75" customHeight="1">
      <c r="G950" s="193"/>
    </row>
    <row r="951" ht="15.75" customHeight="1">
      <c r="G951" s="193"/>
    </row>
    <row r="952" ht="15.75" customHeight="1">
      <c r="G952" s="193"/>
    </row>
    <row r="953" ht="15.75" customHeight="1">
      <c r="G953" s="193"/>
    </row>
    <row r="954" ht="15.75" customHeight="1">
      <c r="G954" s="193"/>
    </row>
    <row r="955" ht="15.75" customHeight="1">
      <c r="G955" s="193"/>
    </row>
    <row r="956" ht="15.75" customHeight="1">
      <c r="G956" s="193"/>
    </row>
    <row r="957" ht="15.75" customHeight="1">
      <c r="G957" s="193"/>
    </row>
    <row r="958" ht="15.75" customHeight="1">
      <c r="G958" s="193"/>
    </row>
    <row r="959" ht="15.75" customHeight="1">
      <c r="G959" s="193"/>
    </row>
    <row r="960" ht="15.75" customHeight="1">
      <c r="G960" s="193"/>
    </row>
    <row r="961" ht="15.75" customHeight="1">
      <c r="G961" s="193"/>
    </row>
    <row r="962" ht="15.75" customHeight="1">
      <c r="G962" s="193"/>
    </row>
    <row r="963" ht="15.75" customHeight="1">
      <c r="G963" s="193"/>
    </row>
    <row r="964" ht="15.75" customHeight="1">
      <c r="G964" s="193"/>
    </row>
    <row r="965" ht="15.75" customHeight="1">
      <c r="G965" s="193"/>
    </row>
    <row r="966" ht="15.75" customHeight="1">
      <c r="G966" s="193"/>
    </row>
    <row r="967" ht="15.75" customHeight="1">
      <c r="G967" s="193"/>
    </row>
    <row r="968" ht="15.75" customHeight="1">
      <c r="G968" s="193"/>
    </row>
    <row r="969" ht="15.75" customHeight="1">
      <c r="G969" s="193"/>
    </row>
    <row r="970" ht="15.75" customHeight="1">
      <c r="G970" s="193"/>
    </row>
    <row r="971" ht="15.75" customHeight="1">
      <c r="G971" s="193"/>
    </row>
    <row r="972" ht="15.75" customHeight="1">
      <c r="G972" s="193"/>
    </row>
    <row r="973" ht="15.75" customHeight="1">
      <c r="G973" s="193"/>
    </row>
    <row r="974" ht="15.75" customHeight="1">
      <c r="G974" s="193"/>
    </row>
    <row r="975" ht="15.75" customHeight="1">
      <c r="G975" s="193"/>
    </row>
    <row r="976" ht="15.75" customHeight="1">
      <c r="G976" s="193"/>
    </row>
    <row r="977" ht="15.75" customHeight="1">
      <c r="G977" s="193"/>
    </row>
    <row r="978" ht="15.75" customHeight="1">
      <c r="G978" s="193"/>
    </row>
    <row r="979" ht="15.75" customHeight="1">
      <c r="G979" s="193"/>
    </row>
    <row r="980" ht="15.75" customHeight="1">
      <c r="G980" s="193"/>
    </row>
    <row r="981" ht="15.75" customHeight="1">
      <c r="G981" s="193"/>
    </row>
    <row r="982" ht="15.75" customHeight="1">
      <c r="G982" s="193"/>
    </row>
    <row r="983" ht="15.75" customHeight="1">
      <c r="G983" s="193"/>
    </row>
    <row r="984" ht="15.75" customHeight="1">
      <c r="G984" s="193"/>
    </row>
    <row r="985" ht="15.75" customHeight="1">
      <c r="G985" s="193"/>
    </row>
    <row r="986" ht="15.75" customHeight="1">
      <c r="G986" s="193"/>
    </row>
    <row r="987" ht="15.75" customHeight="1">
      <c r="G987" s="193"/>
    </row>
    <row r="988" ht="15.75" customHeight="1">
      <c r="G988" s="193"/>
    </row>
    <row r="989" ht="15.75" customHeight="1">
      <c r="G989" s="193"/>
    </row>
    <row r="990" ht="15.75" customHeight="1">
      <c r="G990" s="193"/>
    </row>
    <row r="991" ht="15.75" customHeight="1">
      <c r="G991" s="193"/>
    </row>
    <row r="992" ht="15.75" customHeight="1">
      <c r="G992" s="193"/>
    </row>
    <row r="993" ht="15.75" customHeight="1">
      <c r="G993" s="193"/>
    </row>
    <row r="994" ht="15.75" customHeight="1">
      <c r="G994" s="193"/>
    </row>
    <row r="995" ht="15.75" customHeight="1">
      <c r="G995" s="193"/>
    </row>
    <row r="996" ht="15.75" customHeight="1">
      <c r="G996" s="193"/>
    </row>
    <row r="997" ht="15.75" customHeight="1">
      <c r="G997" s="193"/>
    </row>
    <row r="998" ht="15.75" customHeight="1">
      <c r="G998" s="193"/>
    </row>
    <row r="999" ht="15.75" customHeight="1">
      <c r="G999" s="193"/>
    </row>
    <row r="1000" ht="15.75" customHeight="1">
      <c r="G1000" s="193"/>
    </row>
  </sheetData>
  <mergeCells count="1079">
    <mergeCell ref="J15:K16"/>
    <mergeCell ref="J17:K17"/>
    <mergeCell ref="D15:G16"/>
    <mergeCell ref="H15:H16"/>
    <mergeCell ref="L15:L16"/>
    <mergeCell ref="M15:M16"/>
    <mergeCell ref="N15:N16"/>
    <mergeCell ref="O15:O16"/>
    <mergeCell ref="D17:G17"/>
    <mergeCell ref="R18:S18"/>
    <mergeCell ref="R19:S19"/>
    <mergeCell ref="D18:G18"/>
    <mergeCell ref="J18:K18"/>
    <mergeCell ref="T18:U18"/>
    <mergeCell ref="X18:Y18"/>
    <mergeCell ref="Z18:AA18"/>
    <mergeCell ref="J19:K19"/>
    <mergeCell ref="T19:U19"/>
    <mergeCell ref="U6:V6"/>
    <mergeCell ref="W6:X6"/>
    <mergeCell ref="U7:V7"/>
    <mergeCell ref="W7:X7"/>
    <mergeCell ref="D2:E2"/>
    <mergeCell ref="D3:E4"/>
    <mergeCell ref="G3:L3"/>
    <mergeCell ref="N3:Q4"/>
    <mergeCell ref="S4:X4"/>
    <mergeCell ref="N5:Q5"/>
    <mergeCell ref="N6:O6"/>
    <mergeCell ref="J13:P14"/>
    <mergeCell ref="R13:V14"/>
    <mergeCell ref="X13:AA13"/>
    <mergeCell ref="X14:Y14"/>
    <mergeCell ref="Z14:AA14"/>
    <mergeCell ref="P6:Q6"/>
    <mergeCell ref="S6:T6"/>
    <mergeCell ref="N7:O7"/>
    <mergeCell ref="P7:Q7"/>
    <mergeCell ref="S7:T7"/>
    <mergeCell ref="O8:P8"/>
    <mergeCell ref="D13:H14"/>
    <mergeCell ref="P15:P16"/>
    <mergeCell ref="R15:S16"/>
    <mergeCell ref="T15:U16"/>
    <mergeCell ref="V15:V16"/>
    <mergeCell ref="X15:Y15"/>
    <mergeCell ref="Z15:AA15"/>
    <mergeCell ref="X16:Y16"/>
    <mergeCell ref="Z16:AA16"/>
    <mergeCell ref="R17:S17"/>
    <mergeCell ref="T17:U17"/>
    <mergeCell ref="X17:Y17"/>
    <mergeCell ref="Z17:AA17"/>
    <mergeCell ref="R21:S21"/>
    <mergeCell ref="T21:U21"/>
    <mergeCell ref="J21:K21"/>
    <mergeCell ref="J22:K22"/>
    <mergeCell ref="J24:K24"/>
    <mergeCell ref="J25:K25"/>
    <mergeCell ref="J30:K30"/>
    <mergeCell ref="D19:G19"/>
    <mergeCell ref="D20:G20"/>
    <mergeCell ref="J20:K20"/>
    <mergeCell ref="R20:S20"/>
    <mergeCell ref="T20:U20"/>
    <mergeCell ref="D21:G21"/>
    <mergeCell ref="D22:G22"/>
    <mergeCell ref="R25:S25"/>
    <mergeCell ref="R26:S26"/>
    <mergeCell ref="X26:AA26"/>
    <mergeCell ref="R22:S22"/>
    <mergeCell ref="T22:U22"/>
    <mergeCell ref="R23:S23"/>
    <mergeCell ref="T23:U23"/>
    <mergeCell ref="R24:S24"/>
    <mergeCell ref="T24:U24"/>
    <mergeCell ref="T25:U25"/>
    <mergeCell ref="T26:U26"/>
    <mergeCell ref="R27:S27"/>
    <mergeCell ref="T27:U27"/>
    <mergeCell ref="X27:Y27"/>
    <mergeCell ref="R28:S28"/>
    <mergeCell ref="T28:U28"/>
    <mergeCell ref="X28:Y28"/>
    <mergeCell ref="D28:F29"/>
    <mergeCell ref="D30:F30"/>
    <mergeCell ref="R32:S32"/>
    <mergeCell ref="T32:U32"/>
    <mergeCell ref="X32:Y32"/>
    <mergeCell ref="K67:L67"/>
    <mergeCell ref="M67:N67"/>
    <mergeCell ref="O67:P67"/>
    <mergeCell ref="D67:I67"/>
    <mergeCell ref="D68:I68"/>
    <mergeCell ref="K68:L68"/>
    <mergeCell ref="M68:N68"/>
    <mergeCell ref="O68:P68"/>
    <mergeCell ref="D69:I69"/>
    <mergeCell ref="D70:I70"/>
    <mergeCell ref="X75:AA75"/>
    <mergeCell ref="X76:AA76"/>
    <mergeCell ref="X77:AA77"/>
    <mergeCell ref="X78:AA78"/>
    <mergeCell ref="X79:AA79"/>
    <mergeCell ref="X80:AA80"/>
    <mergeCell ref="X81:AA81"/>
    <mergeCell ref="X89:AA89"/>
    <mergeCell ref="X90:AA90"/>
    <mergeCell ref="X91:AA91"/>
    <mergeCell ref="X92:AA92"/>
    <mergeCell ref="X93:AA93"/>
    <mergeCell ref="X94:AA94"/>
    <mergeCell ref="X95:AA95"/>
    <mergeCell ref="X82:AA82"/>
    <mergeCell ref="X83:AA83"/>
    <mergeCell ref="X84:AA84"/>
    <mergeCell ref="X85:AA85"/>
    <mergeCell ref="X86:AA86"/>
    <mergeCell ref="X87:AA87"/>
    <mergeCell ref="X88:AA88"/>
    <mergeCell ref="Q112:V112"/>
    <mergeCell ref="Q113:V113"/>
    <mergeCell ref="Q114:V114"/>
    <mergeCell ref="Q115:V115"/>
    <mergeCell ref="Q116:V116"/>
    <mergeCell ref="Q117:V117"/>
    <mergeCell ref="Q118:V118"/>
    <mergeCell ref="Q119:V119"/>
    <mergeCell ref="Q120:V120"/>
    <mergeCell ref="Q121:V121"/>
    <mergeCell ref="Q122:V122"/>
    <mergeCell ref="Q123:V123"/>
    <mergeCell ref="Q124:V124"/>
    <mergeCell ref="Q125:V125"/>
    <mergeCell ref="Q126:V126"/>
    <mergeCell ref="Q127:V127"/>
    <mergeCell ref="Q128:V128"/>
    <mergeCell ref="Q129:V129"/>
    <mergeCell ref="Q130:V130"/>
    <mergeCell ref="Q131:V131"/>
    <mergeCell ref="Q132:V132"/>
    <mergeCell ref="Q133:V133"/>
    <mergeCell ref="Q134:V134"/>
    <mergeCell ref="Q135:V135"/>
    <mergeCell ref="Q136:V136"/>
    <mergeCell ref="Q137:V137"/>
    <mergeCell ref="Q138:V138"/>
    <mergeCell ref="Q139:V139"/>
    <mergeCell ref="Q140:V140"/>
    <mergeCell ref="Q141:V141"/>
    <mergeCell ref="Q142:V142"/>
    <mergeCell ref="Q143:V143"/>
    <mergeCell ref="Q144:V144"/>
    <mergeCell ref="Q145:V145"/>
    <mergeCell ref="Q146:V146"/>
    <mergeCell ref="Q154:V154"/>
    <mergeCell ref="Q155:V155"/>
    <mergeCell ref="Q156:V156"/>
    <mergeCell ref="Q147:V147"/>
    <mergeCell ref="Q148:V148"/>
    <mergeCell ref="Q149:V149"/>
    <mergeCell ref="Q150:V150"/>
    <mergeCell ref="Q151:V151"/>
    <mergeCell ref="Q152:V152"/>
    <mergeCell ref="Q153:V153"/>
    <mergeCell ref="T45:U45"/>
    <mergeCell ref="Q47:V47"/>
    <mergeCell ref="Q53:R53"/>
    <mergeCell ref="Q54:R54"/>
    <mergeCell ref="Q67:V67"/>
    <mergeCell ref="Q68:V68"/>
    <mergeCell ref="Q69:V69"/>
    <mergeCell ref="Q70:V70"/>
    <mergeCell ref="Q71:V71"/>
    <mergeCell ref="Q72:V72"/>
    <mergeCell ref="Q73:V73"/>
    <mergeCell ref="Q74:V74"/>
    <mergeCell ref="Q75:V75"/>
    <mergeCell ref="Q76:V76"/>
    <mergeCell ref="Q77:V77"/>
    <mergeCell ref="Q78:V78"/>
    <mergeCell ref="Q79:V79"/>
    <mergeCell ref="Q80:V80"/>
    <mergeCell ref="Q81:V81"/>
    <mergeCell ref="Q82:V82"/>
    <mergeCell ref="Q83:V83"/>
    <mergeCell ref="Q84:V84"/>
    <mergeCell ref="Q85:V85"/>
    <mergeCell ref="Q86:V86"/>
    <mergeCell ref="Q87:V87"/>
    <mergeCell ref="Q88:V88"/>
    <mergeCell ref="Q89:V89"/>
    <mergeCell ref="Q90:V90"/>
    <mergeCell ref="Q91:V91"/>
    <mergeCell ref="Q92:V92"/>
    <mergeCell ref="Q93:V93"/>
    <mergeCell ref="Q94:V94"/>
    <mergeCell ref="Q95:V95"/>
    <mergeCell ref="Q96:V96"/>
    <mergeCell ref="Q97:V97"/>
    <mergeCell ref="Q98:V98"/>
    <mergeCell ref="Q99:V99"/>
    <mergeCell ref="Q100:V100"/>
    <mergeCell ref="Q101:V101"/>
    <mergeCell ref="Q102:V102"/>
    <mergeCell ref="Q103:V103"/>
    <mergeCell ref="Q104:V104"/>
    <mergeCell ref="Q105:V105"/>
    <mergeCell ref="Q106:V106"/>
    <mergeCell ref="Q107:V107"/>
    <mergeCell ref="Q108:V108"/>
    <mergeCell ref="Q109:V109"/>
    <mergeCell ref="Q110:V110"/>
    <mergeCell ref="Q111:V111"/>
    <mergeCell ref="D124:I124"/>
    <mergeCell ref="K124:L124"/>
    <mergeCell ref="M124:N124"/>
    <mergeCell ref="O124:P124"/>
    <mergeCell ref="K125:L125"/>
    <mergeCell ref="M125:N125"/>
    <mergeCell ref="O125:P125"/>
    <mergeCell ref="D125:I125"/>
    <mergeCell ref="D126:I126"/>
    <mergeCell ref="K126:L126"/>
    <mergeCell ref="M126:N126"/>
    <mergeCell ref="O126:P126"/>
    <mergeCell ref="D127:I127"/>
    <mergeCell ref="D128:I128"/>
    <mergeCell ref="D119:I119"/>
    <mergeCell ref="K119:L119"/>
    <mergeCell ref="M119:N119"/>
    <mergeCell ref="O119:P119"/>
    <mergeCell ref="K120:L120"/>
    <mergeCell ref="M120:N120"/>
    <mergeCell ref="O120:P120"/>
    <mergeCell ref="K122:L122"/>
    <mergeCell ref="K123:L123"/>
    <mergeCell ref="M123:N123"/>
    <mergeCell ref="O123:P123"/>
    <mergeCell ref="D120:I120"/>
    <mergeCell ref="D121:I121"/>
    <mergeCell ref="K121:L121"/>
    <mergeCell ref="M121:N121"/>
    <mergeCell ref="O121:P121"/>
    <mergeCell ref="D122:I122"/>
    <mergeCell ref="D123:I123"/>
    <mergeCell ref="M127:N127"/>
    <mergeCell ref="O127:P127"/>
    <mergeCell ref="K127:L127"/>
    <mergeCell ref="K128:L128"/>
    <mergeCell ref="M132:N132"/>
    <mergeCell ref="O132:P132"/>
    <mergeCell ref="D134:I134"/>
    <mergeCell ref="K134:L134"/>
    <mergeCell ref="M134:N134"/>
    <mergeCell ref="O134:P134"/>
    <mergeCell ref="K135:L135"/>
    <mergeCell ref="M135:N135"/>
    <mergeCell ref="O135:P135"/>
    <mergeCell ref="D135:I135"/>
    <mergeCell ref="D136:I136"/>
    <mergeCell ref="K136:L136"/>
    <mergeCell ref="M136:N136"/>
    <mergeCell ref="O136:P136"/>
    <mergeCell ref="D137:I137"/>
    <mergeCell ref="D138:I138"/>
    <mergeCell ref="D139:I139"/>
    <mergeCell ref="K139:L139"/>
    <mergeCell ref="M139:N139"/>
    <mergeCell ref="O139:P139"/>
    <mergeCell ref="K140:L140"/>
    <mergeCell ref="M140:N140"/>
    <mergeCell ref="O140:P140"/>
    <mergeCell ref="D140:I140"/>
    <mergeCell ref="D141:I141"/>
    <mergeCell ref="K141:L141"/>
    <mergeCell ref="M141:N141"/>
    <mergeCell ref="O141:P141"/>
    <mergeCell ref="D142:I142"/>
    <mergeCell ref="K142:L142"/>
    <mergeCell ref="K144:L144"/>
    <mergeCell ref="M144:N144"/>
    <mergeCell ref="M142:N142"/>
    <mergeCell ref="O142:P142"/>
    <mergeCell ref="D143:I143"/>
    <mergeCell ref="K143:L143"/>
    <mergeCell ref="M143:N143"/>
    <mergeCell ref="O143:P143"/>
    <mergeCell ref="O144:P144"/>
    <mergeCell ref="K132:L132"/>
    <mergeCell ref="K133:L133"/>
    <mergeCell ref="M133:N133"/>
    <mergeCell ref="O133:P133"/>
    <mergeCell ref="D130:I130"/>
    <mergeCell ref="D131:I131"/>
    <mergeCell ref="K131:L131"/>
    <mergeCell ref="M131:N131"/>
    <mergeCell ref="O131:P131"/>
    <mergeCell ref="D132:I132"/>
    <mergeCell ref="D133:I133"/>
    <mergeCell ref="M137:N137"/>
    <mergeCell ref="O137:P137"/>
    <mergeCell ref="K137:L137"/>
    <mergeCell ref="K138:L138"/>
    <mergeCell ref="M138:N138"/>
    <mergeCell ref="O138:P138"/>
    <mergeCell ref="M146:N146"/>
    <mergeCell ref="O146:P146"/>
    <mergeCell ref="D153:I153"/>
    <mergeCell ref="K153:L153"/>
    <mergeCell ref="M153:N153"/>
    <mergeCell ref="O153:P153"/>
    <mergeCell ref="K154:L154"/>
    <mergeCell ref="M154:N154"/>
    <mergeCell ref="O154:P154"/>
    <mergeCell ref="D154:I154"/>
    <mergeCell ref="D155:I155"/>
    <mergeCell ref="K155:L155"/>
    <mergeCell ref="M155:N155"/>
    <mergeCell ref="O155:P155"/>
    <mergeCell ref="D156:I156"/>
    <mergeCell ref="K156:L156"/>
    <mergeCell ref="K162:L162"/>
    <mergeCell ref="K163:L163"/>
    <mergeCell ref="M163:N163"/>
    <mergeCell ref="O163:P163"/>
    <mergeCell ref="D160:I160"/>
    <mergeCell ref="D161:I161"/>
    <mergeCell ref="K161:L161"/>
    <mergeCell ref="M161:N161"/>
    <mergeCell ref="O161:P161"/>
    <mergeCell ref="D162:I162"/>
    <mergeCell ref="D163:I163"/>
    <mergeCell ref="M167:N167"/>
    <mergeCell ref="O167:P167"/>
    <mergeCell ref="K167:L167"/>
    <mergeCell ref="K168:L168"/>
    <mergeCell ref="M168:N168"/>
    <mergeCell ref="O168:P168"/>
    <mergeCell ref="M176:N176"/>
    <mergeCell ref="O176:P176"/>
    <mergeCell ref="Q199:V199"/>
    <mergeCell ref="Q200:V200"/>
    <mergeCell ref="Q201:V201"/>
    <mergeCell ref="Q202:V202"/>
    <mergeCell ref="Q203:V203"/>
    <mergeCell ref="Q204:V204"/>
    <mergeCell ref="Q205:V205"/>
    <mergeCell ref="Q206:V206"/>
    <mergeCell ref="Q207:V207"/>
    <mergeCell ref="Q208:V208"/>
    <mergeCell ref="Q209:V209"/>
    <mergeCell ref="Q210:V210"/>
    <mergeCell ref="Q211:V211"/>
    <mergeCell ref="Q212:V212"/>
    <mergeCell ref="Q213:V213"/>
    <mergeCell ref="Q214:V214"/>
    <mergeCell ref="Q215:V215"/>
    <mergeCell ref="Q216:V216"/>
    <mergeCell ref="Q217:V217"/>
    <mergeCell ref="Q218:V218"/>
    <mergeCell ref="Q219:V219"/>
    <mergeCell ref="Q227:V227"/>
    <mergeCell ref="Q228:V228"/>
    <mergeCell ref="Q229:V229"/>
    <mergeCell ref="Q230:V230"/>
    <mergeCell ref="Q231:V231"/>
    <mergeCell ref="Q220:V220"/>
    <mergeCell ref="Q221:V221"/>
    <mergeCell ref="Q222:V222"/>
    <mergeCell ref="Q223:V223"/>
    <mergeCell ref="Q224:V224"/>
    <mergeCell ref="Q225:V225"/>
    <mergeCell ref="Q226:V226"/>
    <mergeCell ref="M156:N156"/>
    <mergeCell ref="O156:P156"/>
    <mergeCell ref="D157:I157"/>
    <mergeCell ref="M157:N157"/>
    <mergeCell ref="O157:P157"/>
    <mergeCell ref="Q157:V157"/>
    <mergeCell ref="D158:I158"/>
    <mergeCell ref="Q158:V158"/>
    <mergeCell ref="M158:N158"/>
    <mergeCell ref="O158:P158"/>
    <mergeCell ref="Q159:V159"/>
    <mergeCell ref="Q160:V160"/>
    <mergeCell ref="Q161:V161"/>
    <mergeCell ref="Q162:V162"/>
    <mergeCell ref="Q163:V163"/>
    <mergeCell ref="Q164:V164"/>
    <mergeCell ref="Q165:V165"/>
    <mergeCell ref="Q166:V166"/>
    <mergeCell ref="Q167:V167"/>
    <mergeCell ref="Q168:V168"/>
    <mergeCell ref="Q169:V169"/>
    <mergeCell ref="Q170:V170"/>
    <mergeCell ref="Q171:V171"/>
    <mergeCell ref="Q172:V172"/>
    <mergeCell ref="Q173:V173"/>
    <mergeCell ref="Q174:V174"/>
    <mergeCell ref="Q175:V175"/>
    <mergeCell ref="Q176:V176"/>
    <mergeCell ref="Q177:V177"/>
    <mergeCell ref="Q178:V178"/>
    <mergeCell ref="Q179:V179"/>
    <mergeCell ref="Q180:V180"/>
    <mergeCell ref="Q181:V181"/>
    <mergeCell ref="Q182:V182"/>
    <mergeCell ref="Q183:V183"/>
    <mergeCell ref="Q184:V184"/>
    <mergeCell ref="Q185:V185"/>
    <mergeCell ref="Q186:V186"/>
    <mergeCell ref="Q187:V187"/>
    <mergeCell ref="Q188:V188"/>
    <mergeCell ref="Q189:V189"/>
    <mergeCell ref="Q190:V190"/>
    <mergeCell ref="Q191:V191"/>
    <mergeCell ref="Q192:V192"/>
    <mergeCell ref="Q193:V193"/>
    <mergeCell ref="Q194:V194"/>
    <mergeCell ref="Q195:V195"/>
    <mergeCell ref="Q196:V196"/>
    <mergeCell ref="Q197:V197"/>
    <mergeCell ref="Q198:V198"/>
    <mergeCell ref="D148:I148"/>
    <mergeCell ref="K148:L148"/>
    <mergeCell ref="M148:N148"/>
    <mergeCell ref="O148:P148"/>
    <mergeCell ref="K149:L149"/>
    <mergeCell ref="M149:N149"/>
    <mergeCell ref="O149:P149"/>
    <mergeCell ref="D149:I149"/>
    <mergeCell ref="D150:I150"/>
    <mergeCell ref="K150:L150"/>
    <mergeCell ref="M150:N150"/>
    <mergeCell ref="O150:P150"/>
    <mergeCell ref="D151:I151"/>
    <mergeCell ref="D152:I152"/>
    <mergeCell ref="K160:L160"/>
    <mergeCell ref="M160:N160"/>
    <mergeCell ref="K157:L157"/>
    <mergeCell ref="K158:L158"/>
    <mergeCell ref="D159:I159"/>
    <mergeCell ref="K159:L159"/>
    <mergeCell ref="M159:N159"/>
    <mergeCell ref="O159:P159"/>
    <mergeCell ref="O160:P160"/>
    <mergeCell ref="K146:L146"/>
    <mergeCell ref="K147:L147"/>
    <mergeCell ref="M147:N147"/>
    <mergeCell ref="O147:P147"/>
    <mergeCell ref="D144:I144"/>
    <mergeCell ref="D145:I145"/>
    <mergeCell ref="K145:L145"/>
    <mergeCell ref="M145:N145"/>
    <mergeCell ref="O145:P145"/>
    <mergeCell ref="D146:I146"/>
    <mergeCell ref="D147:I147"/>
    <mergeCell ref="M151:N151"/>
    <mergeCell ref="O151:P151"/>
    <mergeCell ref="K151:L151"/>
    <mergeCell ref="K152:L152"/>
    <mergeCell ref="M152:N152"/>
    <mergeCell ref="O152:P152"/>
    <mergeCell ref="M162:N162"/>
    <mergeCell ref="O162:P162"/>
    <mergeCell ref="D164:I164"/>
    <mergeCell ref="K164:L164"/>
    <mergeCell ref="M164:N164"/>
    <mergeCell ref="O164:P164"/>
    <mergeCell ref="K165:L165"/>
    <mergeCell ref="M165:N165"/>
    <mergeCell ref="O165:P165"/>
    <mergeCell ref="D165:I165"/>
    <mergeCell ref="D166:I166"/>
    <mergeCell ref="K166:L166"/>
    <mergeCell ref="M166:N166"/>
    <mergeCell ref="O166:P166"/>
    <mergeCell ref="D167:I167"/>
    <mergeCell ref="D168:I168"/>
    <mergeCell ref="D169:I169"/>
    <mergeCell ref="K169:L169"/>
    <mergeCell ref="M169:N169"/>
    <mergeCell ref="O169:P169"/>
    <mergeCell ref="K170:L170"/>
    <mergeCell ref="M170:N170"/>
    <mergeCell ref="O170:P170"/>
    <mergeCell ref="D170:I170"/>
    <mergeCell ref="D171:I171"/>
    <mergeCell ref="K171:L171"/>
    <mergeCell ref="M171:N171"/>
    <mergeCell ref="O171:P171"/>
    <mergeCell ref="D172:I172"/>
    <mergeCell ref="K172:L172"/>
    <mergeCell ref="K174:L174"/>
    <mergeCell ref="M174:N174"/>
    <mergeCell ref="M172:N172"/>
    <mergeCell ref="O172:P172"/>
    <mergeCell ref="D173:I173"/>
    <mergeCell ref="K173:L173"/>
    <mergeCell ref="M173:N173"/>
    <mergeCell ref="O173:P173"/>
    <mergeCell ref="O174:P174"/>
    <mergeCell ref="K194:L194"/>
    <mergeCell ref="M194:N194"/>
    <mergeCell ref="M192:N192"/>
    <mergeCell ref="O192:P192"/>
    <mergeCell ref="D193:I193"/>
    <mergeCell ref="K193:L193"/>
    <mergeCell ref="M193:N193"/>
    <mergeCell ref="O193:P193"/>
    <mergeCell ref="O194:P194"/>
    <mergeCell ref="D212:I212"/>
    <mergeCell ref="K212:L212"/>
    <mergeCell ref="M212:N212"/>
    <mergeCell ref="O212:P212"/>
    <mergeCell ref="K213:L213"/>
    <mergeCell ref="M213:N213"/>
    <mergeCell ref="O213:P213"/>
    <mergeCell ref="D213:I213"/>
    <mergeCell ref="D214:I214"/>
    <mergeCell ref="K214:L214"/>
    <mergeCell ref="M214:N214"/>
    <mergeCell ref="O214:P214"/>
    <mergeCell ref="D215:I215"/>
    <mergeCell ref="D216:I216"/>
    <mergeCell ref="K210:L210"/>
    <mergeCell ref="K211:L211"/>
    <mergeCell ref="M211:N211"/>
    <mergeCell ref="O211:P211"/>
    <mergeCell ref="D208:I208"/>
    <mergeCell ref="D209:I209"/>
    <mergeCell ref="K209:L209"/>
    <mergeCell ref="M209:N209"/>
    <mergeCell ref="O209:P209"/>
    <mergeCell ref="D210:I210"/>
    <mergeCell ref="D211:I211"/>
    <mergeCell ref="M215:N215"/>
    <mergeCell ref="O215:P215"/>
    <mergeCell ref="K215:L215"/>
    <mergeCell ref="K216:L216"/>
    <mergeCell ref="M216:N216"/>
    <mergeCell ref="O216:P216"/>
    <mergeCell ref="M220:N220"/>
    <mergeCell ref="O220:P220"/>
    <mergeCell ref="D222:I222"/>
    <mergeCell ref="K222:L222"/>
    <mergeCell ref="M222:N222"/>
    <mergeCell ref="O222:P222"/>
    <mergeCell ref="K223:L223"/>
    <mergeCell ref="M223:N223"/>
    <mergeCell ref="O223:P223"/>
    <mergeCell ref="D223:I223"/>
    <mergeCell ref="D224:I224"/>
    <mergeCell ref="K224:L224"/>
    <mergeCell ref="M224:N224"/>
    <mergeCell ref="O224:P224"/>
    <mergeCell ref="D225:I225"/>
    <mergeCell ref="D226:I226"/>
    <mergeCell ref="K230:L230"/>
    <mergeCell ref="K231:L231"/>
    <mergeCell ref="M231:N231"/>
    <mergeCell ref="O231:P231"/>
    <mergeCell ref="D228:I228"/>
    <mergeCell ref="D229:I229"/>
    <mergeCell ref="K229:L229"/>
    <mergeCell ref="M229:N229"/>
    <mergeCell ref="O229:P229"/>
    <mergeCell ref="D230:I230"/>
    <mergeCell ref="D231:I231"/>
    <mergeCell ref="D217:I217"/>
    <mergeCell ref="K217:L217"/>
    <mergeCell ref="M217:N217"/>
    <mergeCell ref="O217:P217"/>
    <mergeCell ref="K218:L218"/>
    <mergeCell ref="M218:N218"/>
    <mergeCell ref="O218:P218"/>
    <mergeCell ref="K220:L220"/>
    <mergeCell ref="K221:L221"/>
    <mergeCell ref="M221:N221"/>
    <mergeCell ref="O221:P221"/>
    <mergeCell ref="D218:I218"/>
    <mergeCell ref="D219:I219"/>
    <mergeCell ref="K219:L219"/>
    <mergeCell ref="M219:N219"/>
    <mergeCell ref="O219:P219"/>
    <mergeCell ref="D220:I220"/>
    <mergeCell ref="D221:I221"/>
    <mergeCell ref="M225:N225"/>
    <mergeCell ref="O225:P225"/>
    <mergeCell ref="K225:L225"/>
    <mergeCell ref="K226:L226"/>
    <mergeCell ref="M230:N230"/>
    <mergeCell ref="O230:P230"/>
    <mergeCell ref="D188:I188"/>
    <mergeCell ref="K188:L188"/>
    <mergeCell ref="M188:N188"/>
    <mergeCell ref="O188:P188"/>
    <mergeCell ref="K189:L189"/>
    <mergeCell ref="M189:N189"/>
    <mergeCell ref="O189:P189"/>
    <mergeCell ref="D189:I189"/>
    <mergeCell ref="D190:I190"/>
    <mergeCell ref="K190:L190"/>
    <mergeCell ref="M190:N190"/>
    <mergeCell ref="O190:P190"/>
    <mergeCell ref="D191:I191"/>
    <mergeCell ref="D192:I192"/>
    <mergeCell ref="D183:I183"/>
    <mergeCell ref="K183:L183"/>
    <mergeCell ref="M183:N183"/>
    <mergeCell ref="O183:P183"/>
    <mergeCell ref="K184:L184"/>
    <mergeCell ref="M184:N184"/>
    <mergeCell ref="O184:P184"/>
    <mergeCell ref="K186:L186"/>
    <mergeCell ref="K187:L187"/>
    <mergeCell ref="M187:N187"/>
    <mergeCell ref="O187:P187"/>
    <mergeCell ref="D184:I184"/>
    <mergeCell ref="D185:I185"/>
    <mergeCell ref="K185:L185"/>
    <mergeCell ref="M185:N185"/>
    <mergeCell ref="O185:P185"/>
    <mergeCell ref="D186:I186"/>
    <mergeCell ref="D187:I187"/>
    <mergeCell ref="M191:N191"/>
    <mergeCell ref="O191:P191"/>
    <mergeCell ref="K191:L191"/>
    <mergeCell ref="K192:L192"/>
    <mergeCell ref="M196:N196"/>
    <mergeCell ref="O196:P196"/>
    <mergeCell ref="D198:I198"/>
    <mergeCell ref="K198:L198"/>
    <mergeCell ref="M198:N198"/>
    <mergeCell ref="O198:P198"/>
    <mergeCell ref="K199:L199"/>
    <mergeCell ref="M199:N199"/>
    <mergeCell ref="O199:P199"/>
    <mergeCell ref="D199:I199"/>
    <mergeCell ref="D200:I200"/>
    <mergeCell ref="K200:L200"/>
    <mergeCell ref="M200:N200"/>
    <mergeCell ref="O200:P200"/>
    <mergeCell ref="D201:I201"/>
    <mergeCell ref="D202:I202"/>
    <mergeCell ref="D203:I203"/>
    <mergeCell ref="K203:L203"/>
    <mergeCell ref="M203:N203"/>
    <mergeCell ref="O203:P203"/>
    <mergeCell ref="K204:L204"/>
    <mergeCell ref="M204:N204"/>
    <mergeCell ref="O204:P204"/>
    <mergeCell ref="D204:I204"/>
    <mergeCell ref="D205:I205"/>
    <mergeCell ref="K205:L205"/>
    <mergeCell ref="M205:N205"/>
    <mergeCell ref="O205:P205"/>
    <mergeCell ref="D206:I206"/>
    <mergeCell ref="K206:L206"/>
    <mergeCell ref="K208:L208"/>
    <mergeCell ref="M208:N208"/>
    <mergeCell ref="M206:N206"/>
    <mergeCell ref="O206:P206"/>
    <mergeCell ref="D207:I207"/>
    <mergeCell ref="K207:L207"/>
    <mergeCell ref="M207:N207"/>
    <mergeCell ref="O207:P207"/>
    <mergeCell ref="O208:P208"/>
    <mergeCell ref="K196:L196"/>
    <mergeCell ref="K197:L197"/>
    <mergeCell ref="M197:N197"/>
    <mergeCell ref="O197:P197"/>
    <mergeCell ref="D194:I194"/>
    <mergeCell ref="D195:I195"/>
    <mergeCell ref="K195:L195"/>
    <mergeCell ref="M195:N195"/>
    <mergeCell ref="O195:P195"/>
    <mergeCell ref="D196:I196"/>
    <mergeCell ref="D197:I197"/>
    <mergeCell ref="M201:N201"/>
    <mergeCell ref="O201:P201"/>
    <mergeCell ref="K201:L201"/>
    <mergeCell ref="K202:L202"/>
    <mergeCell ref="M202:N202"/>
    <mergeCell ref="O202:P202"/>
    <mergeCell ref="M210:N210"/>
    <mergeCell ref="O210:P210"/>
    <mergeCell ref="K228:L228"/>
    <mergeCell ref="M228:N228"/>
    <mergeCell ref="M226:N226"/>
    <mergeCell ref="O226:P226"/>
    <mergeCell ref="D227:I227"/>
    <mergeCell ref="K227:L227"/>
    <mergeCell ref="M227:N227"/>
    <mergeCell ref="O227:P227"/>
    <mergeCell ref="O228:P228"/>
    <mergeCell ref="K63:L63"/>
    <mergeCell ref="M63:N63"/>
    <mergeCell ref="Q63:V63"/>
    <mergeCell ref="D63:I63"/>
    <mergeCell ref="D64:I64"/>
    <mergeCell ref="K64:L64"/>
    <mergeCell ref="M64:N64"/>
    <mergeCell ref="O64:P64"/>
    <mergeCell ref="Q64:V64"/>
    <mergeCell ref="D65:I65"/>
    <mergeCell ref="D43:H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G54:H54"/>
    <mergeCell ref="D55:F55"/>
    <mergeCell ref="G55:H55"/>
    <mergeCell ref="O61:P61"/>
    <mergeCell ref="Q61:V61"/>
    <mergeCell ref="Q62:V62"/>
    <mergeCell ref="D58:V59"/>
    <mergeCell ref="D60:I60"/>
    <mergeCell ref="K60:L60"/>
    <mergeCell ref="M60:N60"/>
    <mergeCell ref="O60:P60"/>
    <mergeCell ref="Q60:V60"/>
    <mergeCell ref="D61:I61"/>
    <mergeCell ref="K61:L61"/>
    <mergeCell ref="M61:N61"/>
    <mergeCell ref="D62:I62"/>
    <mergeCell ref="K62:L62"/>
    <mergeCell ref="M62:N62"/>
    <mergeCell ref="O62:P62"/>
    <mergeCell ref="O63:P63"/>
    <mergeCell ref="K65:L65"/>
    <mergeCell ref="M65:N65"/>
    <mergeCell ref="D66:I66"/>
    <mergeCell ref="K66:L66"/>
    <mergeCell ref="M66:N66"/>
    <mergeCell ref="O66:P66"/>
    <mergeCell ref="O65:P65"/>
    <mergeCell ref="Q65:V65"/>
    <mergeCell ref="Q66:V66"/>
    <mergeCell ref="Z44:AA45"/>
    <mergeCell ref="X63:AA64"/>
    <mergeCell ref="X66:AA67"/>
    <mergeCell ref="X39:AA39"/>
    <mergeCell ref="X40:AA40"/>
    <mergeCell ref="X41:Y41"/>
    <mergeCell ref="Z41:AA41"/>
    <mergeCell ref="X42:Y43"/>
    <mergeCell ref="Z42:AA43"/>
    <mergeCell ref="X44:Y45"/>
    <mergeCell ref="X30:Y30"/>
    <mergeCell ref="X31:Y31"/>
    <mergeCell ref="R29:S29"/>
    <mergeCell ref="T29:U29"/>
    <mergeCell ref="X29:Y29"/>
    <mergeCell ref="R30:S30"/>
    <mergeCell ref="T30:U30"/>
    <mergeCell ref="R31:S31"/>
    <mergeCell ref="T31:U31"/>
    <mergeCell ref="R33:S33"/>
    <mergeCell ref="T33:U33"/>
    <mergeCell ref="X33:Y33"/>
    <mergeCell ref="R34:S34"/>
    <mergeCell ref="T34:U34"/>
    <mergeCell ref="R35:S35"/>
    <mergeCell ref="T35:U35"/>
    <mergeCell ref="R36:S36"/>
    <mergeCell ref="T36:U36"/>
    <mergeCell ref="X36:AA37"/>
    <mergeCell ref="R37:S37"/>
    <mergeCell ref="T37:U37"/>
    <mergeCell ref="T38:U38"/>
    <mergeCell ref="X38:AA38"/>
    <mergeCell ref="R38:S38"/>
    <mergeCell ref="R39:S39"/>
    <mergeCell ref="T39:U39"/>
    <mergeCell ref="R40:S40"/>
    <mergeCell ref="T40:U40"/>
    <mergeCell ref="R41:S41"/>
    <mergeCell ref="T41:U41"/>
    <mergeCell ref="R42:S42"/>
    <mergeCell ref="T42:U42"/>
    <mergeCell ref="R43:S43"/>
    <mergeCell ref="T43:U43"/>
    <mergeCell ref="R44:S44"/>
    <mergeCell ref="T44:U44"/>
    <mergeCell ref="R45:S45"/>
    <mergeCell ref="X68:AA68"/>
    <mergeCell ref="X69:AA69"/>
    <mergeCell ref="X70:AA70"/>
    <mergeCell ref="X71:AA71"/>
    <mergeCell ref="X72:AA72"/>
    <mergeCell ref="X73:AA73"/>
    <mergeCell ref="X74:AA74"/>
    <mergeCell ref="D32:F32"/>
    <mergeCell ref="J32:K32"/>
    <mergeCell ref="D33:F33"/>
    <mergeCell ref="J33:K33"/>
    <mergeCell ref="D34:F34"/>
    <mergeCell ref="J34:K34"/>
    <mergeCell ref="J35:K35"/>
    <mergeCell ref="D35:F35"/>
    <mergeCell ref="D36:F36"/>
    <mergeCell ref="D37:F37"/>
    <mergeCell ref="D38:F38"/>
    <mergeCell ref="D39:E40"/>
    <mergeCell ref="G39:H39"/>
    <mergeCell ref="G40:H40"/>
    <mergeCell ref="M69:N69"/>
    <mergeCell ref="O69:P69"/>
    <mergeCell ref="K69:L69"/>
    <mergeCell ref="K70:L70"/>
    <mergeCell ref="M70:N70"/>
    <mergeCell ref="O70:P70"/>
    <mergeCell ref="K71:L71"/>
    <mergeCell ref="M71:N71"/>
    <mergeCell ref="O71:P71"/>
    <mergeCell ref="M74:N74"/>
    <mergeCell ref="O74:P74"/>
    <mergeCell ref="K72:L72"/>
    <mergeCell ref="M72:N72"/>
    <mergeCell ref="O72:P72"/>
    <mergeCell ref="K73:L73"/>
    <mergeCell ref="M73:N73"/>
    <mergeCell ref="O73:P73"/>
    <mergeCell ref="K74:L74"/>
    <mergeCell ref="M77:N77"/>
    <mergeCell ref="O77:P77"/>
    <mergeCell ref="K75:L75"/>
    <mergeCell ref="M75:N75"/>
    <mergeCell ref="O75:P75"/>
    <mergeCell ref="K76:L76"/>
    <mergeCell ref="M76:N76"/>
    <mergeCell ref="O76:P76"/>
    <mergeCell ref="K77:L77"/>
    <mergeCell ref="K78:L78"/>
    <mergeCell ref="M78:N78"/>
    <mergeCell ref="O78:P78"/>
    <mergeCell ref="D78:I78"/>
    <mergeCell ref="D79:I79"/>
    <mergeCell ref="K79:L79"/>
    <mergeCell ref="M79:N79"/>
    <mergeCell ref="O79:P79"/>
    <mergeCell ref="D80:I80"/>
    <mergeCell ref="K80:L80"/>
    <mergeCell ref="K82:L82"/>
    <mergeCell ref="M82:N82"/>
    <mergeCell ref="M80:N80"/>
    <mergeCell ref="O80:P80"/>
    <mergeCell ref="D81:I81"/>
    <mergeCell ref="K81:L81"/>
    <mergeCell ref="M81:N81"/>
    <mergeCell ref="O81:P81"/>
    <mergeCell ref="O82:P82"/>
    <mergeCell ref="J27:K27"/>
    <mergeCell ref="J28:K28"/>
    <mergeCell ref="J29:K29"/>
    <mergeCell ref="J31:K31"/>
    <mergeCell ref="D23:G23"/>
    <mergeCell ref="J23:K23"/>
    <mergeCell ref="D26:H27"/>
    <mergeCell ref="J26:K26"/>
    <mergeCell ref="G28:G29"/>
    <mergeCell ref="H28:H29"/>
    <mergeCell ref="D31:F31"/>
    <mergeCell ref="J43:K43"/>
    <mergeCell ref="J44:K44"/>
    <mergeCell ref="J45:K45"/>
    <mergeCell ref="J47:P47"/>
    <mergeCell ref="J36:K36"/>
    <mergeCell ref="J37:K37"/>
    <mergeCell ref="J38:K38"/>
    <mergeCell ref="J39:K39"/>
    <mergeCell ref="J40:K40"/>
    <mergeCell ref="J41:K41"/>
    <mergeCell ref="J42:K42"/>
    <mergeCell ref="D71:I71"/>
    <mergeCell ref="D72:I72"/>
    <mergeCell ref="D73:I73"/>
    <mergeCell ref="D74:I74"/>
    <mergeCell ref="D75:I75"/>
    <mergeCell ref="D76:I76"/>
    <mergeCell ref="D77:I77"/>
    <mergeCell ref="M84:N84"/>
    <mergeCell ref="O84:P84"/>
    <mergeCell ref="D100:I100"/>
    <mergeCell ref="K100:L100"/>
    <mergeCell ref="M100:N100"/>
    <mergeCell ref="O100:P100"/>
    <mergeCell ref="K101:L101"/>
    <mergeCell ref="M101:N101"/>
    <mergeCell ref="O101:P101"/>
    <mergeCell ref="D101:I101"/>
    <mergeCell ref="D102:I102"/>
    <mergeCell ref="K102:L102"/>
    <mergeCell ref="M102:N102"/>
    <mergeCell ref="O102:P102"/>
    <mergeCell ref="D103:I103"/>
    <mergeCell ref="D104:I104"/>
    <mergeCell ref="K98:L98"/>
    <mergeCell ref="K99:L99"/>
    <mergeCell ref="M99:N99"/>
    <mergeCell ref="O99:P99"/>
    <mergeCell ref="D96:I96"/>
    <mergeCell ref="D97:I97"/>
    <mergeCell ref="K97:L97"/>
    <mergeCell ref="M97:N97"/>
    <mergeCell ref="O97:P97"/>
    <mergeCell ref="D98:I98"/>
    <mergeCell ref="D99:I99"/>
    <mergeCell ref="M103:N103"/>
    <mergeCell ref="O103:P103"/>
    <mergeCell ref="K103:L103"/>
    <mergeCell ref="K104:L104"/>
    <mergeCell ref="M104:N104"/>
    <mergeCell ref="O104:P104"/>
    <mergeCell ref="M112:N112"/>
    <mergeCell ref="O112:P112"/>
    <mergeCell ref="D114:I114"/>
    <mergeCell ref="K114:L114"/>
    <mergeCell ref="M114:N114"/>
    <mergeCell ref="O114:P114"/>
    <mergeCell ref="K115:L115"/>
    <mergeCell ref="M115:N115"/>
    <mergeCell ref="O115:P115"/>
    <mergeCell ref="D115:I115"/>
    <mergeCell ref="D116:I116"/>
    <mergeCell ref="K116:L116"/>
    <mergeCell ref="M116:N116"/>
    <mergeCell ref="O116:P116"/>
    <mergeCell ref="D117:I117"/>
    <mergeCell ref="D118:I118"/>
    <mergeCell ref="K112:L112"/>
    <mergeCell ref="K113:L113"/>
    <mergeCell ref="M113:N113"/>
    <mergeCell ref="O113:P113"/>
    <mergeCell ref="D110:I110"/>
    <mergeCell ref="D111:I111"/>
    <mergeCell ref="K111:L111"/>
    <mergeCell ref="M111:N111"/>
    <mergeCell ref="O111:P111"/>
    <mergeCell ref="D112:I112"/>
    <mergeCell ref="D113:I113"/>
    <mergeCell ref="M117:N117"/>
    <mergeCell ref="O117:P117"/>
    <mergeCell ref="K117:L117"/>
    <mergeCell ref="K118:L118"/>
    <mergeCell ref="M118:N118"/>
    <mergeCell ref="O118:P118"/>
    <mergeCell ref="M122:N122"/>
    <mergeCell ref="O122:P122"/>
    <mergeCell ref="D86:I86"/>
    <mergeCell ref="K86:L86"/>
    <mergeCell ref="M86:N86"/>
    <mergeCell ref="O86:P86"/>
    <mergeCell ref="K87:L87"/>
    <mergeCell ref="M87:N87"/>
    <mergeCell ref="O87:P87"/>
    <mergeCell ref="D87:I87"/>
    <mergeCell ref="D88:I88"/>
    <mergeCell ref="K88:L88"/>
    <mergeCell ref="M88:N88"/>
    <mergeCell ref="O88:P88"/>
    <mergeCell ref="D89:I89"/>
    <mergeCell ref="D90:I90"/>
    <mergeCell ref="D91:I91"/>
    <mergeCell ref="K91:L91"/>
    <mergeCell ref="M91:N91"/>
    <mergeCell ref="O91:P91"/>
    <mergeCell ref="K92:L92"/>
    <mergeCell ref="M92:N92"/>
    <mergeCell ref="O92:P92"/>
    <mergeCell ref="D92:I92"/>
    <mergeCell ref="D93:I93"/>
    <mergeCell ref="K93:L93"/>
    <mergeCell ref="M93:N93"/>
    <mergeCell ref="O93:P93"/>
    <mergeCell ref="D94:I94"/>
    <mergeCell ref="K94:L94"/>
    <mergeCell ref="K96:L96"/>
    <mergeCell ref="M96:N96"/>
    <mergeCell ref="M94:N94"/>
    <mergeCell ref="O94:P94"/>
    <mergeCell ref="D95:I95"/>
    <mergeCell ref="K95:L95"/>
    <mergeCell ref="M95:N95"/>
    <mergeCell ref="O95:P95"/>
    <mergeCell ref="O96:P96"/>
    <mergeCell ref="K84:L84"/>
    <mergeCell ref="K85:L85"/>
    <mergeCell ref="M85:N85"/>
    <mergeCell ref="O85:P85"/>
    <mergeCell ref="D82:I82"/>
    <mergeCell ref="D83:I83"/>
    <mergeCell ref="K83:L83"/>
    <mergeCell ref="M83:N83"/>
    <mergeCell ref="O83:P83"/>
    <mergeCell ref="D84:I84"/>
    <mergeCell ref="D85:I85"/>
    <mergeCell ref="M89:N89"/>
    <mergeCell ref="O89:P89"/>
    <mergeCell ref="K89:L89"/>
    <mergeCell ref="K90:L90"/>
    <mergeCell ref="M90:N90"/>
    <mergeCell ref="O90:P90"/>
    <mergeCell ref="M98:N98"/>
    <mergeCell ref="O98:P98"/>
    <mergeCell ref="D105:I105"/>
    <mergeCell ref="K105:L105"/>
    <mergeCell ref="M105:N105"/>
    <mergeCell ref="O105:P105"/>
    <mergeCell ref="K106:L106"/>
    <mergeCell ref="M106:N106"/>
    <mergeCell ref="O106:P106"/>
    <mergeCell ref="D106:I106"/>
    <mergeCell ref="D107:I107"/>
    <mergeCell ref="K107:L107"/>
    <mergeCell ref="M107:N107"/>
    <mergeCell ref="O107:P107"/>
    <mergeCell ref="D108:I108"/>
    <mergeCell ref="K108:L108"/>
    <mergeCell ref="K110:L110"/>
    <mergeCell ref="M110:N110"/>
    <mergeCell ref="M108:N108"/>
    <mergeCell ref="O108:P108"/>
    <mergeCell ref="D109:I109"/>
    <mergeCell ref="K109:L109"/>
    <mergeCell ref="M109:N109"/>
    <mergeCell ref="O109:P109"/>
    <mergeCell ref="O110:P110"/>
    <mergeCell ref="K130:L130"/>
    <mergeCell ref="M130:N130"/>
    <mergeCell ref="M128:N128"/>
    <mergeCell ref="O128:P128"/>
    <mergeCell ref="D129:I129"/>
    <mergeCell ref="K129:L129"/>
    <mergeCell ref="M129:N129"/>
    <mergeCell ref="O129:P129"/>
    <mergeCell ref="O130:P130"/>
    <mergeCell ref="D178:I178"/>
    <mergeCell ref="K178:L178"/>
    <mergeCell ref="M178:N178"/>
    <mergeCell ref="O178:P178"/>
    <mergeCell ref="K179:L179"/>
    <mergeCell ref="M179:N179"/>
    <mergeCell ref="O179:P179"/>
    <mergeCell ref="D179:I179"/>
    <mergeCell ref="D180:I180"/>
    <mergeCell ref="K180:L180"/>
    <mergeCell ref="M180:N180"/>
    <mergeCell ref="O180:P180"/>
    <mergeCell ref="D181:I181"/>
    <mergeCell ref="D182:I182"/>
    <mergeCell ref="K176:L176"/>
    <mergeCell ref="K177:L177"/>
    <mergeCell ref="M177:N177"/>
    <mergeCell ref="O177:P177"/>
    <mergeCell ref="D174:I174"/>
    <mergeCell ref="D175:I175"/>
    <mergeCell ref="K175:L175"/>
    <mergeCell ref="M175:N175"/>
    <mergeCell ref="O175:P175"/>
    <mergeCell ref="D176:I176"/>
    <mergeCell ref="D177:I177"/>
    <mergeCell ref="M181:N181"/>
    <mergeCell ref="O181:P181"/>
    <mergeCell ref="K181:L181"/>
    <mergeCell ref="K182:L182"/>
    <mergeCell ref="M182:N182"/>
    <mergeCell ref="O182:P182"/>
    <mergeCell ref="M186:N186"/>
    <mergeCell ref="O186:P186"/>
  </mergeCells>
  <conditionalFormatting sqref="D17:G23">
    <cfRule type="expression" dxfId="0" priority="1">
      <formula>H17=TRUE</formula>
    </cfRule>
  </conditionalFormatting>
  <dataValidations>
    <dataValidation type="list" allowBlank="1" showErrorMessage="1" sqref="G46:G53">
      <formula1>"Ahorro,Inversión"</formula1>
    </dataValidation>
    <dataValidation type="custom" allowBlank="1" showDropDown="1" sqref="O17:O44 J61:J231">
      <formula1>OR(NOT(ISERROR(DATEVALUE(J17))), AND(ISNUMBER(J17), LEFT(CELL("format", J17))="D"))</formula1>
    </dataValidation>
    <dataValidation type="list" allowBlank="1" showErrorMessage="1" sqref="K61:K231">
      <formula1>INICIO!$K$13:$N$40</formula1>
    </dataValidation>
    <dataValidation type="list" allowBlank="1" showErrorMessage="1" sqref="N17:N44 M61:M231">
      <formula1>INICIO!$G$27:$I$33</formula1>
    </dataValidation>
  </dataValidations>
  <printOptions horizontalCentered="1"/>
  <pageMargins bottom="0.75" footer="0.0" header="0.0" left="0.25" right="0.25" top="0.75"/>
  <pageSetup paperSize="9" cellComments="atEnd" orientation="landscape" pageOrder="overThenDown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28E85"/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7" max="7" width="14.75"/>
    <col customWidth="1" min="8" max="8" width="13.13"/>
    <col customWidth="1" min="12" max="12" width="13.38"/>
    <col customWidth="1" min="13" max="13" width="13.13"/>
    <col customWidth="1" min="14" max="14" width="16.63"/>
    <col customWidth="1" min="16" max="16" width="9.38"/>
    <col customWidth="1" min="23" max="23" width="12.13"/>
  </cols>
  <sheetData>
    <row r="1" ht="15.75" customHeight="1">
      <c r="A1" s="192"/>
      <c r="B1" s="192"/>
      <c r="C1" s="192"/>
      <c r="D1" s="192"/>
      <c r="E1" s="192"/>
      <c r="G1" s="193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4"/>
      <c r="AC1" s="194"/>
      <c r="AD1" s="194"/>
    </row>
    <row r="2" ht="15.75" customHeight="1">
      <c r="A2" s="192"/>
      <c r="B2" s="192"/>
      <c r="C2" s="192"/>
      <c r="D2" s="195" t="s">
        <v>62</v>
      </c>
      <c r="G2" s="193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4"/>
      <c r="AC2" s="194"/>
      <c r="AD2" s="194"/>
    </row>
    <row r="3" ht="15.75" customHeight="1">
      <c r="A3" s="192"/>
      <c r="B3" s="192"/>
      <c r="C3" s="192"/>
      <c r="D3" s="196" t="str">
        <f t="array" ref="D3">CONCATENATE(IF(COUNTIF(H17:H23,TRUE)&gt;COUNTA(D17:G23),COUNTA(D17:G23),COUNTIFS(H17:H23,TRUE,D17:D23,"*?")),"/",COUNTA(D17:G23))</f>
        <v>1/1</v>
      </c>
      <c r="E3" s="197"/>
      <c r="G3" s="198" t="s">
        <v>63</v>
      </c>
      <c r="H3" s="22"/>
      <c r="I3" s="22"/>
      <c r="J3" s="22"/>
      <c r="K3" s="22"/>
      <c r="L3" s="156"/>
      <c r="M3" s="192"/>
      <c r="N3" s="199" t="s">
        <v>44</v>
      </c>
      <c r="O3" s="70"/>
      <c r="P3" s="70"/>
      <c r="Q3" s="77"/>
      <c r="Y3" s="192"/>
      <c r="Z3" s="200"/>
      <c r="AA3" s="200"/>
      <c r="AB3" s="194"/>
      <c r="AC3" s="194"/>
      <c r="AD3" s="194"/>
    </row>
    <row r="4" ht="15.75" customHeight="1">
      <c r="A4" s="192"/>
      <c r="B4" s="192"/>
      <c r="C4" s="192"/>
      <c r="D4" s="201"/>
      <c r="G4" s="202"/>
      <c r="H4" s="203"/>
      <c r="I4" s="203"/>
      <c r="J4" s="203"/>
      <c r="K4" s="203"/>
      <c r="L4" s="203"/>
      <c r="M4" s="203"/>
      <c r="N4" s="114"/>
      <c r="Q4" s="204"/>
      <c r="S4" s="205" t="s">
        <v>64</v>
      </c>
      <c r="T4" s="22"/>
      <c r="U4" s="22"/>
      <c r="V4" s="22"/>
      <c r="W4" s="22"/>
      <c r="X4" s="156"/>
      <c r="Y4" s="192"/>
      <c r="Z4" s="206"/>
      <c r="AB4" s="203"/>
      <c r="AC4" s="203"/>
      <c r="AD4" s="192"/>
    </row>
    <row r="5" ht="15.75" customHeight="1">
      <c r="A5" s="192"/>
      <c r="B5" s="192"/>
      <c r="C5" s="207"/>
      <c r="D5" s="208">
        <f>COUNTA(D17:G23)</f>
        <v>1</v>
      </c>
      <c r="E5" s="208"/>
      <c r="G5" s="209" t="s">
        <v>54</v>
      </c>
      <c r="H5" s="210">
        <f>G40</f>
        <v>500</v>
      </c>
      <c r="I5" s="211"/>
      <c r="J5" s="211"/>
      <c r="K5" s="212"/>
      <c r="L5" s="213"/>
      <c r="M5" s="203"/>
      <c r="N5" s="214">
        <f>INICIO!G21</f>
        <v>2025</v>
      </c>
      <c r="O5" s="68"/>
      <c r="P5" s="68"/>
      <c r="Q5" s="127"/>
      <c r="Z5" s="206"/>
      <c r="AA5" s="206"/>
      <c r="AB5" s="203"/>
      <c r="AC5" s="203"/>
      <c r="AD5" s="203"/>
    </row>
    <row r="6" ht="15.75" customHeight="1">
      <c r="A6" s="192"/>
      <c r="B6" s="192"/>
      <c r="C6" s="207"/>
      <c r="D6" s="215">
        <f t="array" ref="D6">IF(COUNTIF(H17:H23,TRUE)&gt;COUNTA(D17:G23),COUNTA(D17:G23),COUNTIFS(H17:H23,TRUE,D17:D23,"*?"))</f>
        <v>1</v>
      </c>
      <c r="E6" s="216">
        <f>D5-D6</f>
        <v>0</v>
      </c>
      <c r="G6" s="217" t="s">
        <v>65</v>
      </c>
      <c r="H6" s="218">
        <f>M45</f>
        <v>300</v>
      </c>
      <c r="I6" s="218">
        <f>T45</f>
        <v>20</v>
      </c>
      <c r="J6" s="218">
        <f>G54</f>
        <v>20</v>
      </c>
      <c r="K6" s="218">
        <f>G55</f>
        <v>20</v>
      </c>
      <c r="L6" s="219">
        <f>SUM(H6:K6)</f>
        <v>360</v>
      </c>
      <c r="M6" s="203"/>
      <c r="N6" s="220" t="s">
        <v>66</v>
      </c>
      <c r="O6" s="221"/>
      <c r="P6" s="222">
        <v>45413.0</v>
      </c>
      <c r="Q6" s="223"/>
      <c r="S6" s="224" t="s">
        <v>54</v>
      </c>
      <c r="T6" s="225"/>
      <c r="U6" s="226" t="s">
        <v>65</v>
      </c>
      <c r="V6" s="225"/>
      <c r="W6" s="227" t="s">
        <v>67</v>
      </c>
      <c r="X6" s="225"/>
      <c r="Z6" s="206"/>
      <c r="AA6" s="228" t="s">
        <v>68</v>
      </c>
      <c r="AB6" s="229">
        <v>3752.0</v>
      </c>
      <c r="AC6" s="229"/>
      <c r="AD6" s="230"/>
    </row>
    <row r="7" ht="15.75" customHeight="1">
      <c r="A7" s="192"/>
      <c r="B7" s="192"/>
      <c r="C7" s="207"/>
      <c r="D7" s="207"/>
      <c r="E7" s="14"/>
      <c r="G7" s="231"/>
      <c r="H7" s="232" t="s">
        <v>69</v>
      </c>
      <c r="I7" s="233" t="s">
        <v>70</v>
      </c>
      <c r="J7" s="234" t="s">
        <v>58</v>
      </c>
      <c r="K7" s="235" t="s">
        <v>71</v>
      </c>
      <c r="L7" s="236" t="s">
        <v>53</v>
      </c>
      <c r="M7" s="203"/>
      <c r="N7" s="220" t="s">
        <v>72</v>
      </c>
      <c r="O7" s="221"/>
      <c r="P7" s="222">
        <v>45443.0</v>
      </c>
      <c r="Q7" s="223"/>
      <c r="S7" s="237">
        <f>G40</f>
        <v>500</v>
      </c>
      <c r="U7" s="237">
        <f>Z18</f>
        <v>360</v>
      </c>
      <c r="W7" s="238">
        <f>S7-U7</f>
        <v>140</v>
      </c>
      <c r="X7" s="239"/>
      <c r="Z7" s="206"/>
      <c r="AA7" s="228" t="s">
        <v>73</v>
      </c>
      <c r="AB7" s="229">
        <v>826.43</v>
      </c>
      <c r="AC7" s="229">
        <v>608.3</v>
      </c>
      <c r="AD7" s="240">
        <v>250.0</v>
      </c>
    </row>
    <row r="8" ht="15.75" customHeight="1">
      <c r="A8" s="192"/>
      <c r="B8" s="192"/>
      <c r="C8" s="207"/>
      <c r="D8" s="241"/>
      <c r="E8" s="14"/>
      <c r="G8" s="193"/>
      <c r="M8" s="203"/>
      <c r="N8" s="203"/>
      <c r="O8" s="242"/>
      <c r="Q8" s="243"/>
      <c r="R8" s="243"/>
      <c r="S8" s="203"/>
      <c r="U8" s="14"/>
      <c r="Y8" s="244"/>
      <c r="Z8" s="245"/>
      <c r="AA8" s="245"/>
      <c r="AB8" s="203"/>
      <c r="AC8" s="246"/>
      <c r="AD8" s="192"/>
    </row>
    <row r="9" ht="15.75" customHeight="1">
      <c r="A9" s="192"/>
      <c r="B9" s="192"/>
      <c r="C9" s="192"/>
      <c r="D9" s="247"/>
      <c r="E9" s="247"/>
      <c r="G9" s="193"/>
      <c r="L9" s="203"/>
      <c r="M9" s="203"/>
      <c r="N9" s="203"/>
      <c r="O9" s="203"/>
      <c r="P9" s="203"/>
      <c r="Q9" s="203"/>
      <c r="R9" s="203"/>
      <c r="S9" s="203"/>
      <c r="AB9" s="203"/>
      <c r="AC9" s="203"/>
      <c r="AD9" s="192"/>
    </row>
    <row r="10" ht="15.75" customHeight="1">
      <c r="A10" s="192"/>
      <c r="B10" s="192"/>
      <c r="C10" s="192"/>
      <c r="D10" s="192"/>
      <c r="G10" s="193"/>
      <c r="L10" s="203"/>
      <c r="M10" s="203"/>
      <c r="N10" s="203"/>
      <c r="O10" s="192"/>
      <c r="P10" s="192"/>
      <c r="Q10" s="192"/>
      <c r="R10" s="192"/>
      <c r="S10" s="192"/>
      <c r="T10" s="203"/>
      <c r="U10" s="203"/>
      <c r="V10" s="203"/>
      <c r="W10" s="203"/>
      <c r="X10" s="192"/>
      <c r="Y10" s="192"/>
      <c r="Z10" s="192"/>
      <c r="AA10" s="192"/>
      <c r="AB10" s="192"/>
      <c r="AC10" s="192"/>
      <c r="AD10" s="192"/>
    </row>
    <row r="11" ht="15.75" customHeight="1">
      <c r="A11" s="192"/>
      <c r="B11" s="192"/>
      <c r="C11" s="192"/>
      <c r="D11" s="192"/>
      <c r="G11" s="193"/>
      <c r="L11" s="192"/>
      <c r="M11" s="192"/>
      <c r="N11" s="192"/>
      <c r="O11" s="192"/>
      <c r="P11" s="192"/>
      <c r="Q11" s="192"/>
      <c r="R11" s="192"/>
      <c r="S11" s="192"/>
      <c r="T11" s="203"/>
      <c r="U11" s="203"/>
      <c r="V11" s="203"/>
      <c r="W11" s="203"/>
      <c r="X11" s="192"/>
      <c r="Y11" s="192"/>
      <c r="Z11" s="192"/>
      <c r="AA11" s="192"/>
      <c r="AB11" s="194"/>
      <c r="AC11" s="194"/>
      <c r="AD11" s="194"/>
    </row>
    <row r="12" ht="15.75" customHeight="1">
      <c r="A12" s="192"/>
      <c r="B12" s="192"/>
      <c r="C12" s="192"/>
      <c r="D12" s="192"/>
      <c r="E12" s="192"/>
      <c r="G12" s="193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92"/>
      <c r="W12" s="192"/>
      <c r="X12" s="192"/>
      <c r="Y12" s="192"/>
      <c r="Z12" s="192"/>
      <c r="AA12" s="192"/>
      <c r="AB12" s="203"/>
      <c r="AC12" s="203"/>
      <c r="AD12" s="203"/>
    </row>
    <row r="13" ht="15.75" customHeight="1">
      <c r="A13" s="192"/>
      <c r="B13" s="192"/>
      <c r="C13" s="192"/>
      <c r="D13" s="248" t="s">
        <v>74</v>
      </c>
      <c r="E13" s="70"/>
      <c r="F13" s="70"/>
      <c r="G13" s="70"/>
      <c r="H13" s="77"/>
      <c r="I13" s="192"/>
      <c r="J13" s="249" t="s">
        <v>55</v>
      </c>
      <c r="K13" s="70"/>
      <c r="L13" s="70"/>
      <c r="M13" s="70"/>
      <c r="N13" s="70"/>
      <c r="O13" s="70"/>
      <c r="P13" s="77"/>
      <c r="R13" s="250" t="s">
        <v>56</v>
      </c>
      <c r="S13" s="70"/>
      <c r="T13" s="70"/>
      <c r="U13" s="70"/>
      <c r="V13" s="77"/>
      <c r="W13" s="203"/>
      <c r="X13" s="251" t="s">
        <v>57</v>
      </c>
      <c r="AB13" s="203"/>
      <c r="AC13" s="203"/>
      <c r="AD13" s="203"/>
    </row>
    <row r="14" ht="15.75" customHeight="1">
      <c r="A14" s="192"/>
      <c r="B14" s="192"/>
      <c r="C14" s="192"/>
      <c r="D14" s="126"/>
      <c r="E14" s="68"/>
      <c r="F14" s="68"/>
      <c r="G14" s="68"/>
      <c r="H14" s="127"/>
      <c r="I14" s="194"/>
      <c r="J14" s="126"/>
      <c r="K14" s="68"/>
      <c r="L14" s="68"/>
      <c r="M14" s="68"/>
      <c r="N14" s="68"/>
      <c r="O14" s="68"/>
      <c r="P14" s="127"/>
      <c r="R14" s="126"/>
      <c r="S14" s="68"/>
      <c r="T14" s="68"/>
      <c r="U14" s="68"/>
      <c r="V14" s="127"/>
      <c r="W14" s="203"/>
      <c r="X14" s="252" t="s">
        <v>75</v>
      </c>
      <c r="Y14" s="22"/>
      <c r="Z14" s="253">
        <f>M45</f>
        <v>300</v>
      </c>
      <c r="AA14" s="22"/>
      <c r="AB14" s="203"/>
      <c r="AC14" s="203"/>
      <c r="AD14" s="203"/>
    </row>
    <row r="15" ht="15.75" customHeight="1">
      <c r="A15" s="192"/>
      <c r="B15" s="192"/>
      <c r="C15" s="192"/>
      <c r="D15" s="254" t="s">
        <v>76</v>
      </c>
      <c r="E15" s="39"/>
      <c r="F15" s="39"/>
      <c r="G15" s="39"/>
      <c r="H15" s="255" t="s">
        <v>77</v>
      </c>
      <c r="I15" s="194"/>
      <c r="J15" s="256" t="s">
        <v>76</v>
      </c>
      <c r="K15" s="257"/>
      <c r="L15" s="258" t="s">
        <v>78</v>
      </c>
      <c r="M15" s="258" t="s">
        <v>79</v>
      </c>
      <c r="N15" s="258" t="s">
        <v>80</v>
      </c>
      <c r="O15" s="258" t="s">
        <v>81</v>
      </c>
      <c r="P15" s="259" t="s">
        <v>82</v>
      </c>
      <c r="R15" s="260" t="s">
        <v>83</v>
      </c>
      <c r="S15" s="261"/>
      <c r="T15" s="262" t="s">
        <v>84</v>
      </c>
      <c r="U15" s="261"/>
      <c r="V15" s="263" t="s">
        <v>85</v>
      </c>
      <c r="W15" s="203"/>
      <c r="X15" s="264" t="s">
        <v>86</v>
      </c>
      <c r="Y15" s="22"/>
      <c r="Z15" s="265">
        <f>T45</f>
        <v>20</v>
      </c>
      <c r="AA15" s="22"/>
      <c r="AB15" s="203"/>
      <c r="AC15" s="203"/>
      <c r="AD15" s="203"/>
    </row>
    <row r="16" ht="15.75" customHeight="1">
      <c r="A16" s="192"/>
      <c r="B16" s="192"/>
      <c r="C16" s="192"/>
      <c r="D16" s="89"/>
      <c r="E16" s="191"/>
      <c r="F16" s="191"/>
      <c r="G16" s="191"/>
      <c r="H16" s="266"/>
      <c r="I16" s="194"/>
      <c r="J16" s="89"/>
      <c r="K16" s="267"/>
      <c r="L16" s="268"/>
      <c r="M16" s="268"/>
      <c r="N16" s="268"/>
      <c r="O16" s="268"/>
      <c r="P16" s="269"/>
      <c r="R16" s="89"/>
      <c r="S16" s="267"/>
      <c r="T16" s="270"/>
      <c r="U16" s="267"/>
      <c r="V16" s="269"/>
      <c r="W16" s="203"/>
      <c r="X16" s="271" t="s">
        <v>87</v>
      </c>
      <c r="Y16" s="22"/>
      <c r="Z16" s="272">
        <f t="shared" ref="Z16:Z17" si="1">G54</f>
        <v>20</v>
      </c>
      <c r="AA16" s="22"/>
      <c r="AB16" s="203"/>
      <c r="AC16" s="203"/>
      <c r="AD16" s="203"/>
    </row>
    <row r="17" ht="15.75" customHeight="1">
      <c r="A17" s="192"/>
      <c r="B17" s="192"/>
      <c r="C17" s="192"/>
      <c r="D17" s="273" t="s">
        <v>150</v>
      </c>
      <c r="E17" s="274"/>
      <c r="F17" s="274"/>
      <c r="G17" s="274"/>
      <c r="H17" s="275" t="b">
        <v>1</v>
      </c>
      <c r="I17" s="194"/>
      <c r="J17" s="276" t="s">
        <v>100</v>
      </c>
      <c r="L17" s="277">
        <v>300.0</v>
      </c>
      <c r="M17" s="277">
        <v>300.0</v>
      </c>
      <c r="N17" s="277" t="s">
        <v>18</v>
      </c>
      <c r="O17" s="278">
        <v>45292.0</v>
      </c>
      <c r="P17" s="279" t="b">
        <v>1</v>
      </c>
      <c r="R17" s="276" t="str">
        <f t="shared" ref="R17:R44" si="2">X68</f>
        <v>Transporte</v>
      </c>
      <c r="T17" s="277">
        <f t="shared" ref="T17:T44" si="3">SUMIF($K$61:$L$231,X68,$O$61:$P$231)</f>
        <v>0</v>
      </c>
      <c r="V17" s="280">
        <f t="shared" ref="V17:V44" si="4">(T17/$T$45)</f>
        <v>0</v>
      </c>
      <c r="W17" s="203"/>
      <c r="X17" s="281" t="s">
        <v>90</v>
      </c>
      <c r="Y17" s="22"/>
      <c r="Z17" s="282">
        <f t="shared" si="1"/>
        <v>20</v>
      </c>
      <c r="AA17" s="22"/>
      <c r="AB17" s="203"/>
      <c r="AC17" s="203"/>
      <c r="AD17" s="203"/>
    </row>
    <row r="18" ht="15.75" customHeight="1">
      <c r="A18" s="192"/>
      <c r="B18" s="192"/>
      <c r="C18" s="192"/>
      <c r="D18" s="273"/>
      <c r="E18" s="274"/>
      <c r="F18" s="274"/>
      <c r="G18" s="274"/>
      <c r="H18" s="275" t="b">
        <v>0</v>
      </c>
      <c r="I18" s="194"/>
      <c r="J18" s="283"/>
      <c r="K18" s="22"/>
      <c r="L18" s="284"/>
      <c r="M18" s="284"/>
      <c r="N18" s="284"/>
      <c r="O18" s="285"/>
      <c r="P18" s="286" t="b">
        <v>0</v>
      </c>
      <c r="R18" s="287" t="str">
        <f t="shared" si="2"/>
        <v>Alimentación</v>
      </c>
      <c r="S18" s="22"/>
      <c r="T18" s="288">
        <f t="shared" si="3"/>
        <v>20</v>
      </c>
      <c r="U18" s="22"/>
      <c r="V18" s="289">
        <f t="shared" si="4"/>
        <v>1</v>
      </c>
      <c r="W18" s="203"/>
      <c r="X18" s="290" t="s">
        <v>53</v>
      </c>
      <c r="Y18" s="291"/>
      <c r="Z18" s="292">
        <f>SUM(Z14:Z17)</f>
        <v>360</v>
      </c>
      <c r="AA18" s="291"/>
      <c r="AB18" s="203"/>
      <c r="AC18" s="203"/>
      <c r="AD18" s="203"/>
    </row>
    <row r="19" ht="15.75" customHeight="1">
      <c r="A19" s="192"/>
      <c r="B19" s="192"/>
      <c r="C19" s="192"/>
      <c r="D19" s="273"/>
      <c r="E19" s="274"/>
      <c r="F19" s="274"/>
      <c r="G19" s="274"/>
      <c r="H19" s="275" t="b">
        <v>0</v>
      </c>
      <c r="I19" s="194"/>
      <c r="J19" s="276"/>
      <c r="L19" s="277"/>
      <c r="M19" s="277"/>
      <c r="N19" s="277"/>
      <c r="O19" s="278"/>
      <c r="P19" s="279" t="b">
        <v>0</v>
      </c>
      <c r="R19" s="276" t="str">
        <f t="shared" si="2"/>
        <v>Restaurantes</v>
      </c>
      <c r="T19" s="277">
        <f t="shared" si="3"/>
        <v>0</v>
      </c>
      <c r="V19" s="280">
        <f t="shared" si="4"/>
        <v>0</v>
      </c>
      <c r="W19" s="203"/>
      <c r="X19" s="293"/>
      <c r="Y19" s="293"/>
      <c r="Z19" s="293"/>
      <c r="AA19" s="293"/>
      <c r="AB19" s="203"/>
      <c r="AC19" s="203"/>
      <c r="AD19" s="203"/>
    </row>
    <row r="20" ht="15.75" customHeight="1">
      <c r="A20" s="192"/>
      <c r="B20" s="192"/>
      <c r="C20" s="192"/>
      <c r="D20" s="273"/>
      <c r="E20" s="274"/>
      <c r="F20" s="274"/>
      <c r="G20" s="274"/>
      <c r="H20" s="275" t="b">
        <v>0</v>
      </c>
      <c r="I20" s="194"/>
      <c r="J20" s="283"/>
      <c r="K20" s="22"/>
      <c r="L20" s="284"/>
      <c r="M20" s="284"/>
      <c r="N20" s="284"/>
      <c r="O20" s="285"/>
      <c r="P20" s="286" t="b">
        <v>0</v>
      </c>
      <c r="R20" s="287" t="str">
        <f t="shared" si="2"/>
        <v>Comida a domicilio</v>
      </c>
      <c r="S20" s="22"/>
      <c r="T20" s="288">
        <f t="shared" si="3"/>
        <v>0</v>
      </c>
      <c r="U20" s="22"/>
      <c r="V20" s="289">
        <f t="shared" si="4"/>
        <v>0</v>
      </c>
      <c r="W20" s="203"/>
      <c r="X20" s="293"/>
      <c r="Y20" s="293"/>
      <c r="Z20" s="293"/>
      <c r="AA20" s="293"/>
      <c r="AB20" s="203"/>
      <c r="AC20" s="203"/>
      <c r="AD20" s="203"/>
    </row>
    <row r="21" ht="15.75" customHeight="1">
      <c r="D21" s="273"/>
      <c r="E21" s="274"/>
      <c r="F21" s="274"/>
      <c r="G21" s="274"/>
      <c r="H21" s="275" t="b">
        <v>0</v>
      </c>
      <c r="I21" s="276"/>
      <c r="J21" s="276"/>
      <c r="L21" s="277"/>
      <c r="M21" s="277"/>
      <c r="N21" s="277"/>
      <c r="O21" s="278"/>
      <c r="P21" s="279" t="b">
        <v>0</v>
      </c>
      <c r="R21" s="276" t="str">
        <f t="shared" si="2"/>
        <v>Bares</v>
      </c>
      <c r="T21" s="277">
        <f t="shared" si="3"/>
        <v>0</v>
      </c>
      <c r="V21" s="280">
        <f t="shared" si="4"/>
        <v>0</v>
      </c>
      <c r="W21" s="203"/>
      <c r="X21" s="293"/>
      <c r="Y21" s="293"/>
      <c r="Z21" s="293"/>
      <c r="AA21" s="293"/>
      <c r="AB21" s="203"/>
      <c r="AC21" s="203"/>
      <c r="AD21" s="203"/>
    </row>
    <row r="22" ht="15.75" customHeight="1">
      <c r="A22" s="192"/>
      <c r="B22" s="192"/>
      <c r="C22" s="192"/>
      <c r="D22" s="273"/>
      <c r="E22" s="274"/>
      <c r="F22" s="274"/>
      <c r="G22" s="274"/>
      <c r="H22" s="275" t="b">
        <v>0</v>
      </c>
      <c r="I22" s="276"/>
      <c r="J22" s="283"/>
      <c r="K22" s="22"/>
      <c r="L22" s="284"/>
      <c r="M22" s="284"/>
      <c r="N22" s="284"/>
      <c r="O22" s="285"/>
      <c r="P22" s="286" t="b">
        <v>0</v>
      </c>
      <c r="R22" s="287" t="str">
        <f t="shared" si="2"/>
        <v>Ropa</v>
      </c>
      <c r="S22" s="22"/>
      <c r="T22" s="288">
        <f t="shared" si="3"/>
        <v>0</v>
      </c>
      <c r="U22" s="22"/>
      <c r="V22" s="289">
        <f t="shared" si="4"/>
        <v>0</v>
      </c>
      <c r="W22" s="203"/>
      <c r="AB22" s="194"/>
      <c r="AC22" s="194"/>
      <c r="AD22" s="194"/>
    </row>
    <row r="23" ht="15.75" customHeight="1">
      <c r="A23" s="192"/>
      <c r="B23" s="192"/>
      <c r="C23" s="192"/>
      <c r="D23" s="294"/>
      <c r="E23" s="295"/>
      <c r="F23" s="295"/>
      <c r="G23" s="295"/>
      <c r="H23" s="296" t="b">
        <v>0</v>
      </c>
      <c r="I23" s="276"/>
      <c r="J23" s="276"/>
      <c r="L23" s="277"/>
      <c r="M23" s="277"/>
      <c r="N23" s="277"/>
      <c r="O23" s="278"/>
      <c r="P23" s="279" t="b">
        <v>0</v>
      </c>
      <c r="R23" s="276" t="str">
        <f t="shared" si="2"/>
        <v>Belleza</v>
      </c>
      <c r="T23" s="277">
        <f t="shared" si="3"/>
        <v>0</v>
      </c>
      <c r="V23" s="280">
        <f t="shared" si="4"/>
        <v>0</v>
      </c>
    </row>
    <row r="24" ht="16.5" customHeight="1">
      <c r="A24" s="192"/>
      <c r="B24" s="192"/>
      <c r="C24" s="192"/>
      <c r="D24" s="192"/>
      <c r="E24" s="243"/>
      <c r="F24" s="243"/>
      <c r="G24" s="297"/>
      <c r="H24" s="298"/>
      <c r="I24" s="299"/>
      <c r="J24" s="283"/>
      <c r="K24" s="22"/>
      <c r="L24" s="284"/>
      <c r="M24" s="284"/>
      <c r="N24" s="284"/>
      <c r="O24" s="285"/>
      <c r="P24" s="286" t="b">
        <v>0</v>
      </c>
      <c r="R24" s="287" t="str">
        <f t="shared" si="2"/>
        <v>Gasolina</v>
      </c>
      <c r="S24" s="22"/>
      <c r="T24" s="288">
        <f t="shared" si="3"/>
        <v>0</v>
      </c>
      <c r="U24" s="22"/>
      <c r="V24" s="289">
        <f t="shared" si="4"/>
        <v>0</v>
      </c>
    </row>
    <row r="25" ht="15.75" customHeight="1">
      <c r="A25" s="192"/>
      <c r="B25" s="192"/>
      <c r="C25" s="192"/>
      <c r="D25" s="192"/>
      <c r="G25" s="193"/>
      <c r="I25" s="194"/>
      <c r="J25" s="276"/>
      <c r="L25" s="277"/>
      <c r="M25" s="277"/>
      <c r="N25" s="277"/>
      <c r="O25" s="278"/>
      <c r="P25" s="279" t="b">
        <v>0</v>
      </c>
      <c r="R25" s="276" t="str">
        <f t="shared" si="2"/>
        <v>Hogar</v>
      </c>
      <c r="T25" s="277">
        <f t="shared" si="3"/>
        <v>0</v>
      </c>
      <c r="V25" s="280">
        <f t="shared" si="4"/>
        <v>0</v>
      </c>
    </row>
    <row r="26" ht="15.75" customHeight="1">
      <c r="A26" s="192"/>
      <c r="B26" s="192"/>
      <c r="C26" s="192"/>
      <c r="D26" s="300" t="s">
        <v>54</v>
      </c>
      <c r="E26" s="70"/>
      <c r="F26" s="70"/>
      <c r="G26" s="70"/>
      <c r="H26" s="77"/>
      <c r="I26" s="194"/>
      <c r="J26" s="283"/>
      <c r="K26" s="22"/>
      <c r="L26" s="284"/>
      <c r="M26" s="284"/>
      <c r="N26" s="284"/>
      <c r="O26" s="285"/>
      <c r="P26" s="286" t="b">
        <v>0</v>
      </c>
      <c r="R26" s="287" t="str">
        <f t="shared" si="2"/>
        <v>Tarjeta de crédito</v>
      </c>
      <c r="S26" s="22"/>
      <c r="T26" s="288">
        <f t="shared" si="3"/>
        <v>0</v>
      </c>
      <c r="U26" s="22"/>
      <c r="V26" s="289">
        <f t="shared" si="4"/>
        <v>0</v>
      </c>
      <c r="X26" s="301" t="s">
        <v>102</v>
      </c>
      <c r="Y26" s="302"/>
      <c r="Z26" s="302"/>
      <c r="AA26" s="303"/>
      <c r="AB26" s="304"/>
      <c r="AC26" s="304"/>
    </row>
    <row r="27" ht="15.75" customHeight="1">
      <c r="A27" s="192"/>
      <c r="B27" s="192"/>
      <c r="C27" s="192"/>
      <c r="D27" s="126"/>
      <c r="E27" s="68"/>
      <c r="F27" s="68"/>
      <c r="G27" s="68"/>
      <c r="H27" s="127"/>
      <c r="I27" s="194"/>
      <c r="J27" s="276"/>
      <c r="L27" s="277"/>
      <c r="M27" s="277"/>
      <c r="N27" s="277"/>
      <c r="O27" s="278"/>
      <c r="P27" s="279" t="b">
        <v>0</v>
      </c>
      <c r="R27" s="276" t="str">
        <f t="shared" si="2"/>
        <v>Ocio</v>
      </c>
      <c r="T27" s="277">
        <f t="shared" si="3"/>
        <v>0</v>
      </c>
      <c r="V27" s="280">
        <f t="shared" si="4"/>
        <v>0</v>
      </c>
      <c r="X27" s="305" t="str">
        <f>INICIO!G27</f>
        <v>Tarjeta de débito</v>
      </c>
      <c r="Y27" s="225"/>
      <c r="Z27" s="306">
        <f t="shared" ref="Z27:Z33" si="5">SUMIF($N$17:$N$44,X27,$M$17:$M$44)+SUMIF($M$61:$N$231,X27,$O$61:$P$231)</f>
        <v>300</v>
      </c>
      <c r="AA27" s="307">
        <f t="shared" ref="AA27:AA33" si="6">Z27/SUM($Z$27:$Z$33)</f>
        <v>0.9375</v>
      </c>
      <c r="AB27" s="308"/>
      <c r="AC27" s="304"/>
    </row>
    <row r="28" ht="15.75" customHeight="1">
      <c r="A28" s="192"/>
      <c r="B28" s="192"/>
      <c r="C28" s="192"/>
      <c r="D28" s="309" t="s">
        <v>76</v>
      </c>
      <c r="E28" s="39"/>
      <c r="F28" s="261"/>
      <c r="G28" s="310" t="s">
        <v>103</v>
      </c>
      <c r="H28" s="311" t="s">
        <v>104</v>
      </c>
      <c r="I28" s="194"/>
      <c r="J28" s="283"/>
      <c r="K28" s="22"/>
      <c r="L28" s="284"/>
      <c r="M28" s="284"/>
      <c r="N28" s="284"/>
      <c r="O28" s="285"/>
      <c r="P28" s="286" t="b">
        <v>0</v>
      </c>
      <c r="R28" s="287" t="str">
        <f t="shared" si="2"/>
        <v>Pequeñas compras</v>
      </c>
      <c r="S28" s="22"/>
      <c r="T28" s="288">
        <f t="shared" si="3"/>
        <v>0</v>
      </c>
      <c r="U28" s="22"/>
      <c r="V28" s="289">
        <f t="shared" si="4"/>
        <v>0</v>
      </c>
      <c r="X28" s="312" t="str">
        <f>INICIO!G28</f>
        <v>Tarjeta de crédito</v>
      </c>
      <c r="Y28" s="225"/>
      <c r="Z28" s="306">
        <f t="shared" si="5"/>
        <v>0</v>
      </c>
      <c r="AA28" s="307">
        <f t="shared" si="6"/>
        <v>0</v>
      </c>
      <c r="AC28" s="313"/>
    </row>
    <row r="29" ht="15.75" customHeight="1">
      <c r="A29" s="192"/>
      <c r="B29" s="192"/>
      <c r="C29" s="192"/>
      <c r="D29" s="89"/>
      <c r="E29" s="191"/>
      <c r="F29" s="267"/>
      <c r="G29" s="268"/>
      <c r="H29" s="269"/>
      <c r="I29" s="194"/>
      <c r="J29" s="276"/>
      <c r="L29" s="277"/>
      <c r="M29" s="277"/>
      <c r="N29" s="277"/>
      <c r="O29" s="278"/>
      <c r="P29" s="279" t="b">
        <v>0</v>
      </c>
      <c r="R29" s="276" t="str">
        <f t="shared" si="2"/>
        <v>Tasas/Impuestos</v>
      </c>
      <c r="T29" s="277">
        <f t="shared" si="3"/>
        <v>0</v>
      </c>
      <c r="V29" s="280">
        <f t="shared" si="4"/>
        <v>0</v>
      </c>
      <c r="X29" s="314" t="str">
        <f>INICIO!G29</f>
        <v>Efectivo</v>
      </c>
      <c r="Y29" s="225"/>
      <c r="Z29" s="306">
        <f t="shared" si="5"/>
        <v>0</v>
      </c>
      <c r="AA29" s="307">
        <f t="shared" si="6"/>
        <v>0</v>
      </c>
      <c r="AC29" s="313"/>
    </row>
    <row r="30" ht="15.75" customHeight="1">
      <c r="A30" s="192"/>
      <c r="B30" s="192"/>
      <c r="C30" s="192"/>
      <c r="D30" s="315" t="s">
        <v>108</v>
      </c>
      <c r="G30" s="316">
        <v>250.0</v>
      </c>
      <c r="H30" s="317">
        <v>500.0</v>
      </c>
      <c r="I30" s="194"/>
      <c r="J30" s="283"/>
      <c r="K30" s="22"/>
      <c r="L30" s="284"/>
      <c r="M30" s="284"/>
      <c r="N30" s="284"/>
      <c r="O30" s="285"/>
      <c r="P30" s="286" t="b">
        <v>0</v>
      </c>
      <c r="R30" s="287" t="str">
        <f t="shared" si="2"/>
        <v>Viajes/vacaciones</v>
      </c>
      <c r="S30" s="22"/>
      <c r="T30" s="288">
        <f t="shared" si="3"/>
        <v>0</v>
      </c>
      <c r="U30" s="22"/>
      <c r="V30" s="289">
        <f t="shared" si="4"/>
        <v>0</v>
      </c>
      <c r="X30" s="318" t="str">
        <f>INICIO!G30</f>
        <v>Tarjeta común</v>
      </c>
      <c r="Y30" s="225"/>
      <c r="Z30" s="306">
        <f t="shared" si="5"/>
        <v>20</v>
      </c>
      <c r="AA30" s="307">
        <f t="shared" si="6"/>
        <v>0.0625</v>
      </c>
      <c r="AC30" s="313"/>
    </row>
    <row r="31" ht="15.75" customHeight="1">
      <c r="A31" s="192"/>
      <c r="B31" s="192"/>
      <c r="C31" s="192"/>
      <c r="D31" s="319"/>
      <c r="E31" s="22"/>
      <c r="F31" s="22"/>
      <c r="G31" s="320"/>
      <c r="H31" s="321"/>
      <c r="I31" s="194"/>
      <c r="J31" s="276"/>
      <c r="L31" s="277"/>
      <c r="M31" s="277"/>
      <c r="N31" s="277"/>
      <c r="O31" s="278"/>
      <c r="P31" s="279" t="b">
        <v>0</v>
      </c>
      <c r="R31" s="276" t="str">
        <f t="shared" si="2"/>
        <v>Tecnología</v>
      </c>
      <c r="T31" s="277">
        <f t="shared" si="3"/>
        <v>0</v>
      </c>
      <c r="V31" s="280">
        <f t="shared" si="4"/>
        <v>0</v>
      </c>
      <c r="X31" s="322" t="str">
        <f>INICIO!G31</f>
        <v>Transferencia</v>
      </c>
      <c r="Y31" s="274"/>
      <c r="Z31" s="306">
        <f t="shared" si="5"/>
        <v>0</v>
      </c>
      <c r="AA31" s="307">
        <f t="shared" si="6"/>
        <v>0</v>
      </c>
      <c r="AB31" s="5"/>
      <c r="AC31" s="313"/>
    </row>
    <row r="32" ht="15.75" customHeight="1">
      <c r="A32" s="192"/>
      <c r="B32" s="192"/>
      <c r="C32" s="192"/>
      <c r="D32" s="315"/>
      <c r="G32" s="316"/>
      <c r="H32" s="317"/>
      <c r="I32" s="194"/>
      <c r="J32" s="283"/>
      <c r="K32" s="22"/>
      <c r="L32" s="284"/>
      <c r="M32" s="284"/>
      <c r="N32" s="284"/>
      <c r="O32" s="285"/>
      <c r="P32" s="286" t="b">
        <v>0</v>
      </c>
      <c r="R32" s="287" t="str">
        <f t="shared" si="2"/>
        <v>Reparaciones</v>
      </c>
      <c r="S32" s="22"/>
      <c r="T32" s="288">
        <f t="shared" si="3"/>
        <v>0</v>
      </c>
      <c r="U32" s="22"/>
      <c r="V32" s="289">
        <f t="shared" si="4"/>
        <v>0</v>
      </c>
      <c r="X32" s="323" t="str">
        <f>INICIO!G32</f>
        <v>Bizum</v>
      </c>
      <c r="Y32" s="274"/>
      <c r="Z32" s="306">
        <f t="shared" si="5"/>
        <v>0</v>
      </c>
      <c r="AA32" s="307">
        <f t="shared" si="6"/>
        <v>0</v>
      </c>
      <c r="AB32" s="5"/>
      <c r="AC32" s="313"/>
    </row>
    <row r="33" ht="15.75" customHeight="1">
      <c r="A33" s="192"/>
      <c r="B33" s="192"/>
      <c r="C33" s="192"/>
      <c r="D33" s="319"/>
      <c r="E33" s="22"/>
      <c r="F33" s="22"/>
      <c r="G33" s="320"/>
      <c r="H33" s="321"/>
      <c r="I33" s="194"/>
      <c r="J33" s="276"/>
      <c r="L33" s="277"/>
      <c r="M33" s="277"/>
      <c r="N33" s="277"/>
      <c r="O33" s="278"/>
      <c r="P33" s="279" t="b">
        <v>0</v>
      </c>
      <c r="R33" s="276" t="str">
        <f t="shared" si="2"/>
        <v>Salud</v>
      </c>
      <c r="T33" s="277">
        <f t="shared" si="3"/>
        <v>0</v>
      </c>
      <c r="V33" s="280">
        <f t="shared" si="4"/>
        <v>0</v>
      </c>
      <c r="X33" s="324" t="str">
        <f>INICIO!G33</f>
        <v>Tarjeta regalo</v>
      </c>
      <c r="Y33" s="325"/>
      <c r="Z33" s="326">
        <f t="shared" si="5"/>
        <v>0</v>
      </c>
      <c r="AA33" s="327">
        <f t="shared" si="6"/>
        <v>0</v>
      </c>
      <c r="AB33" s="5"/>
      <c r="AC33" s="14"/>
    </row>
    <row r="34" ht="15.75" customHeight="1">
      <c r="A34" s="192"/>
      <c r="B34" s="192"/>
      <c r="C34" s="192"/>
      <c r="D34" s="315"/>
      <c r="G34" s="316"/>
      <c r="H34" s="317"/>
      <c r="I34" s="194"/>
      <c r="J34" s="283"/>
      <c r="K34" s="22"/>
      <c r="L34" s="284"/>
      <c r="M34" s="284"/>
      <c r="N34" s="284"/>
      <c r="O34" s="285"/>
      <c r="P34" s="286" t="b">
        <v>0</v>
      </c>
      <c r="R34" s="287" t="str">
        <f t="shared" si="2"/>
        <v>Higiene</v>
      </c>
      <c r="S34" s="22"/>
      <c r="T34" s="288">
        <f t="shared" si="3"/>
        <v>0</v>
      </c>
      <c r="U34" s="22"/>
      <c r="V34" s="289">
        <f t="shared" si="4"/>
        <v>0</v>
      </c>
      <c r="AB34" s="14"/>
      <c r="AC34" s="14"/>
    </row>
    <row r="35" ht="15.75" customHeight="1">
      <c r="A35" s="192"/>
      <c r="B35" s="192"/>
      <c r="C35" s="192"/>
      <c r="D35" s="329"/>
      <c r="E35" s="22"/>
      <c r="F35" s="22"/>
      <c r="G35" s="320"/>
      <c r="H35" s="321"/>
      <c r="I35" s="194"/>
      <c r="J35" s="276"/>
      <c r="L35" s="277"/>
      <c r="M35" s="277"/>
      <c r="N35" s="277"/>
      <c r="O35" s="278"/>
      <c r="P35" s="279" t="b">
        <v>0</v>
      </c>
      <c r="R35" s="276" t="str">
        <f t="shared" si="2"/>
        <v>Cursos/Formación</v>
      </c>
      <c r="T35" s="277">
        <f t="shared" si="3"/>
        <v>0</v>
      </c>
      <c r="V35" s="280">
        <f t="shared" si="4"/>
        <v>0</v>
      </c>
    </row>
    <row r="36" ht="15.75" customHeight="1">
      <c r="A36" s="192"/>
      <c r="B36" s="192"/>
      <c r="C36" s="192"/>
      <c r="D36" s="315"/>
      <c r="G36" s="316"/>
      <c r="H36" s="317"/>
      <c r="I36" s="192"/>
      <c r="J36" s="283"/>
      <c r="K36" s="22"/>
      <c r="L36" s="284"/>
      <c r="M36" s="284"/>
      <c r="N36" s="284"/>
      <c r="O36" s="285"/>
      <c r="P36" s="286" t="b">
        <v>0</v>
      </c>
      <c r="R36" s="287" t="str">
        <f t="shared" si="2"/>
        <v>Mascotas</v>
      </c>
      <c r="S36" s="22"/>
      <c r="T36" s="288">
        <f t="shared" si="3"/>
        <v>0</v>
      </c>
      <c r="U36" s="22"/>
      <c r="V36" s="289">
        <f t="shared" si="4"/>
        <v>0</v>
      </c>
      <c r="W36" s="203"/>
      <c r="X36" s="330" t="s">
        <v>112</v>
      </c>
      <c r="Y36" s="331"/>
      <c r="Z36" s="331"/>
      <c r="AA36" s="332"/>
      <c r="AB36" s="203"/>
      <c r="AC36" s="203"/>
      <c r="AD36" s="203"/>
    </row>
    <row r="37" ht="15.75" customHeight="1">
      <c r="A37" s="192"/>
      <c r="B37" s="192"/>
      <c r="C37" s="192"/>
      <c r="D37" s="329"/>
      <c r="E37" s="22"/>
      <c r="F37" s="22"/>
      <c r="G37" s="320"/>
      <c r="H37" s="321"/>
      <c r="I37" s="192"/>
      <c r="J37" s="276"/>
      <c r="L37" s="277"/>
      <c r="M37" s="277"/>
      <c r="N37" s="277"/>
      <c r="O37" s="278"/>
      <c r="P37" s="279" t="b">
        <v>0</v>
      </c>
      <c r="R37" s="276" t="str">
        <f t="shared" si="2"/>
        <v>Familia</v>
      </c>
      <c r="T37" s="277">
        <f t="shared" si="3"/>
        <v>0</v>
      </c>
      <c r="V37" s="280">
        <f t="shared" si="4"/>
        <v>0</v>
      </c>
      <c r="W37" s="203"/>
      <c r="X37" s="333"/>
      <c r="AA37" s="334"/>
      <c r="AB37" s="203"/>
      <c r="AC37" s="203"/>
      <c r="AD37" s="203"/>
    </row>
    <row r="38" ht="15.75" customHeight="1">
      <c r="A38" s="192"/>
      <c r="B38" s="192"/>
      <c r="C38" s="192"/>
      <c r="D38" s="315"/>
      <c r="G38" s="316"/>
      <c r="H38" s="317"/>
      <c r="I38" s="192"/>
      <c r="J38" s="283"/>
      <c r="K38" s="22"/>
      <c r="L38" s="284"/>
      <c r="M38" s="284"/>
      <c r="N38" s="284"/>
      <c r="O38" s="285"/>
      <c r="P38" s="286" t="b">
        <v>0</v>
      </c>
      <c r="R38" s="287" t="str">
        <f t="shared" si="2"/>
        <v>Otros</v>
      </c>
      <c r="S38" s="22"/>
      <c r="T38" s="288">
        <f t="shared" si="3"/>
        <v>0</v>
      </c>
      <c r="U38" s="22"/>
      <c r="V38" s="289">
        <f t="shared" si="4"/>
        <v>0</v>
      </c>
      <c r="W38" s="203"/>
      <c r="X38" s="335" t="s">
        <v>115</v>
      </c>
      <c r="AA38" s="334"/>
      <c r="AB38" s="203"/>
      <c r="AC38" s="203"/>
      <c r="AD38" s="203"/>
    </row>
    <row r="39" ht="15.75" customHeight="1">
      <c r="A39" s="192"/>
      <c r="B39" s="192"/>
      <c r="C39" s="192"/>
      <c r="D39" s="336" t="s">
        <v>116</v>
      </c>
      <c r="E39" s="70"/>
      <c r="F39" s="337" t="s">
        <v>117</v>
      </c>
      <c r="G39" s="338">
        <f>SUM(G30:G38)</f>
        <v>250</v>
      </c>
      <c r="H39" s="148"/>
      <c r="I39" s="192"/>
      <c r="J39" s="276"/>
      <c r="L39" s="277"/>
      <c r="M39" s="277"/>
      <c r="N39" s="277"/>
      <c r="O39" s="278"/>
      <c r="P39" s="279" t="b">
        <v>0</v>
      </c>
      <c r="R39" s="276" t="str">
        <f t="shared" si="2"/>
        <v>Categoria 1</v>
      </c>
      <c r="T39" s="277">
        <f t="shared" si="3"/>
        <v>0</v>
      </c>
      <c r="V39" s="280">
        <f t="shared" si="4"/>
        <v>0</v>
      </c>
      <c r="W39" s="203"/>
      <c r="X39" s="335" t="s">
        <v>118</v>
      </c>
      <c r="AA39" s="334"/>
      <c r="AB39" s="203"/>
      <c r="AC39" s="203"/>
      <c r="AD39" s="203"/>
    </row>
    <row r="40" ht="15.75" customHeight="1">
      <c r="A40" s="192"/>
      <c r="B40" s="192"/>
      <c r="C40" s="192"/>
      <c r="D40" s="126"/>
      <c r="E40" s="68"/>
      <c r="F40" s="339" t="s">
        <v>119</v>
      </c>
      <c r="G40" s="340">
        <f>SUM(H30:H38)</f>
        <v>500</v>
      </c>
      <c r="H40" s="341"/>
      <c r="I40" s="192"/>
      <c r="J40" s="283"/>
      <c r="K40" s="22"/>
      <c r="L40" s="284"/>
      <c r="M40" s="284"/>
      <c r="N40" s="284"/>
      <c r="O40" s="285"/>
      <c r="P40" s="286" t="b">
        <v>0</v>
      </c>
      <c r="R40" s="287" t="str">
        <f t="shared" si="2"/>
        <v>Categoría 2</v>
      </c>
      <c r="S40" s="22"/>
      <c r="T40" s="288">
        <f t="shared" si="3"/>
        <v>0</v>
      </c>
      <c r="U40" s="22"/>
      <c r="V40" s="289">
        <f t="shared" si="4"/>
        <v>0</v>
      </c>
      <c r="W40" s="203"/>
      <c r="X40" s="342" t="s">
        <v>120</v>
      </c>
      <c r="Y40" s="22"/>
      <c r="Z40" s="22"/>
      <c r="AA40" s="343"/>
      <c r="AB40" s="203"/>
      <c r="AC40" s="203"/>
      <c r="AD40" s="203"/>
    </row>
    <row r="41" ht="15.75" customHeight="1">
      <c r="A41" s="192"/>
      <c r="B41" s="192"/>
      <c r="C41" s="192"/>
      <c r="D41" s="192"/>
      <c r="G41" s="344">
        <f>G39</f>
        <v>250</v>
      </c>
      <c r="H41" s="345">
        <f>G40</f>
        <v>500</v>
      </c>
      <c r="I41" s="192"/>
      <c r="J41" s="276"/>
      <c r="L41" s="277"/>
      <c r="M41" s="277"/>
      <c r="N41" s="277"/>
      <c r="O41" s="278"/>
      <c r="P41" s="279" t="b">
        <v>0</v>
      </c>
      <c r="R41" s="276" t="str">
        <f t="shared" si="2"/>
        <v>Categoría 3</v>
      </c>
      <c r="T41" s="277">
        <f t="shared" si="3"/>
        <v>0</v>
      </c>
      <c r="V41" s="280">
        <f t="shared" si="4"/>
        <v>0</v>
      </c>
      <c r="W41" s="203"/>
      <c r="X41" s="346" t="s">
        <v>121</v>
      </c>
      <c r="Y41" s="22"/>
      <c r="Z41" s="347" t="s">
        <v>122</v>
      </c>
      <c r="AA41" s="343"/>
      <c r="AB41" s="203"/>
      <c r="AC41" s="203"/>
      <c r="AD41" s="203"/>
    </row>
    <row r="42" ht="15.75" customHeight="1">
      <c r="A42" s="192"/>
      <c r="B42" s="192"/>
      <c r="C42" s="192"/>
      <c r="D42" s="192"/>
      <c r="G42" s="193"/>
      <c r="I42" s="192"/>
      <c r="J42" s="283"/>
      <c r="K42" s="22"/>
      <c r="L42" s="284"/>
      <c r="M42" s="284"/>
      <c r="N42" s="284"/>
      <c r="O42" s="285"/>
      <c r="P42" s="286" t="b">
        <v>0</v>
      </c>
      <c r="R42" s="287" t="str">
        <f t="shared" si="2"/>
        <v>Categoría 4</v>
      </c>
      <c r="S42" s="22"/>
      <c r="T42" s="288">
        <f t="shared" si="3"/>
        <v>0</v>
      </c>
      <c r="U42" s="22"/>
      <c r="V42" s="289">
        <f t="shared" si="4"/>
        <v>0</v>
      </c>
      <c r="W42" s="203"/>
      <c r="X42" s="348">
        <v>400.0</v>
      </c>
      <c r="Z42" s="349">
        <v>4.0</v>
      </c>
      <c r="AA42" s="334"/>
      <c r="AB42" s="203"/>
      <c r="AC42" s="203"/>
      <c r="AD42" s="203"/>
    </row>
    <row r="43" ht="15.75" customHeight="1">
      <c r="A43" s="192"/>
      <c r="B43" s="192"/>
      <c r="C43" s="192"/>
      <c r="D43" s="300" t="s">
        <v>123</v>
      </c>
      <c r="E43" s="70"/>
      <c r="F43" s="70"/>
      <c r="G43" s="70"/>
      <c r="H43" s="77"/>
      <c r="I43" s="192"/>
      <c r="J43" s="276"/>
      <c r="L43" s="277"/>
      <c r="M43" s="277"/>
      <c r="N43" s="277"/>
      <c r="O43" s="278"/>
      <c r="P43" s="279" t="b">
        <v>0</v>
      </c>
      <c r="R43" s="276" t="str">
        <f t="shared" si="2"/>
        <v>Categoría 5</v>
      </c>
      <c r="T43" s="277">
        <f t="shared" si="3"/>
        <v>0</v>
      </c>
      <c r="V43" s="280">
        <f t="shared" si="4"/>
        <v>0</v>
      </c>
      <c r="W43" s="203"/>
      <c r="X43" s="333"/>
      <c r="Z43" s="350"/>
      <c r="AA43" s="334"/>
      <c r="AB43" s="203"/>
      <c r="AC43" s="203"/>
      <c r="AD43" s="203"/>
    </row>
    <row r="44" ht="15.75" customHeight="1">
      <c r="A44" s="192"/>
      <c r="B44" s="192"/>
      <c r="C44" s="192"/>
      <c r="D44" s="126"/>
      <c r="E44" s="68"/>
      <c r="F44" s="68"/>
      <c r="G44" s="68"/>
      <c r="H44" s="127"/>
      <c r="I44" s="192"/>
      <c r="J44" s="283"/>
      <c r="K44" s="22"/>
      <c r="L44" s="284"/>
      <c r="M44" s="284"/>
      <c r="N44" s="284"/>
      <c r="O44" s="285"/>
      <c r="P44" s="351" t="b">
        <v>0</v>
      </c>
      <c r="Q44" s="5"/>
      <c r="R44" s="287" t="str">
        <f t="shared" si="2"/>
        <v>Categoría 6</v>
      </c>
      <c r="S44" s="22"/>
      <c r="T44" s="288">
        <f t="shared" si="3"/>
        <v>0</v>
      </c>
      <c r="U44" s="22"/>
      <c r="V44" s="289">
        <f t="shared" si="4"/>
        <v>0</v>
      </c>
      <c r="W44" s="203"/>
      <c r="X44" s="352" t="s">
        <v>124</v>
      </c>
      <c r="Y44" s="39"/>
      <c r="Z44" s="353">
        <f>X42/Z42</f>
        <v>100</v>
      </c>
      <c r="AA44" s="354"/>
      <c r="AB44" s="203"/>
      <c r="AC44" s="203"/>
      <c r="AD44" s="203"/>
    </row>
    <row r="45" ht="19.5" customHeight="1">
      <c r="A45" s="192"/>
      <c r="B45" s="192"/>
      <c r="C45" s="192"/>
      <c r="D45" s="355" t="s">
        <v>76</v>
      </c>
      <c r="E45" s="225"/>
      <c r="F45" s="356"/>
      <c r="G45" s="357" t="s">
        <v>83</v>
      </c>
      <c r="H45" s="358" t="s">
        <v>125</v>
      </c>
      <c r="I45" s="192"/>
      <c r="J45" s="359" t="s">
        <v>53</v>
      </c>
      <c r="K45" s="221"/>
      <c r="L45" s="360">
        <f t="shared" ref="L45:M45" si="7">SUM(L17:L44)</f>
        <v>300</v>
      </c>
      <c r="M45" s="360">
        <f t="shared" si="7"/>
        <v>300</v>
      </c>
      <c r="N45" s="361"/>
      <c r="O45" s="362"/>
      <c r="P45" s="362"/>
      <c r="Q45" s="5"/>
      <c r="R45" s="363" t="s">
        <v>53</v>
      </c>
      <c r="S45" s="364"/>
      <c r="T45" s="365">
        <f>SUM(O61:P1019)</f>
        <v>20</v>
      </c>
      <c r="U45" s="364"/>
      <c r="V45" s="366"/>
      <c r="W45" s="203"/>
      <c r="X45" s="367"/>
      <c r="Y45" s="368"/>
      <c r="Z45" s="369"/>
      <c r="AA45" s="370"/>
      <c r="AB45" s="203"/>
      <c r="AC45" s="203"/>
      <c r="AD45" s="203"/>
    </row>
    <row r="46" ht="15.75" customHeight="1">
      <c r="A46" s="192"/>
      <c r="B46" s="192"/>
      <c r="C46" s="192"/>
      <c r="D46" s="371" t="s">
        <v>130</v>
      </c>
      <c r="E46" s="22"/>
      <c r="F46" s="22"/>
      <c r="G46" s="372" t="s">
        <v>127</v>
      </c>
      <c r="H46" s="321">
        <v>20.0</v>
      </c>
      <c r="I46" s="192"/>
      <c r="J46" s="200"/>
      <c r="K46" s="373"/>
      <c r="L46" s="373"/>
      <c r="M46" s="373"/>
      <c r="N46" s="373"/>
      <c r="O46" s="373"/>
      <c r="P46" s="373"/>
      <c r="Q46" s="200"/>
      <c r="R46" s="373"/>
      <c r="S46" s="373"/>
      <c r="T46" s="373"/>
      <c r="U46" s="373"/>
      <c r="V46" s="200"/>
      <c r="W46" s="203"/>
      <c r="AB46" s="203"/>
      <c r="AC46" s="203"/>
      <c r="AD46" s="203"/>
    </row>
    <row r="47" ht="15.75" customHeight="1">
      <c r="A47" s="192"/>
      <c r="B47" s="192"/>
      <c r="C47" s="192"/>
      <c r="D47" s="374" t="s">
        <v>133</v>
      </c>
      <c r="G47" s="375" t="s">
        <v>90</v>
      </c>
      <c r="H47" s="376">
        <v>20.0</v>
      </c>
      <c r="I47" s="192"/>
      <c r="J47" s="377" t="s">
        <v>129</v>
      </c>
      <c r="K47" s="221"/>
      <c r="L47" s="221"/>
      <c r="M47" s="221"/>
      <c r="N47" s="221"/>
      <c r="O47" s="221"/>
      <c r="P47" s="221"/>
      <c r="Q47" s="378">
        <f>M45+T45</f>
        <v>320</v>
      </c>
      <c r="R47" s="221"/>
      <c r="S47" s="221"/>
      <c r="T47" s="221"/>
      <c r="U47" s="221"/>
      <c r="V47" s="223"/>
      <c r="W47" s="203"/>
      <c r="AB47" s="203"/>
      <c r="AC47" s="203"/>
      <c r="AD47" s="203"/>
    </row>
    <row r="48" ht="15.75" customHeight="1">
      <c r="A48" s="192"/>
      <c r="B48" s="192"/>
      <c r="C48" s="192"/>
      <c r="D48" s="371"/>
      <c r="E48" s="22"/>
      <c r="F48" s="22"/>
      <c r="G48" s="372"/>
      <c r="H48" s="321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203"/>
      <c r="AB48" s="203"/>
      <c r="AC48" s="203"/>
      <c r="AD48" s="203"/>
    </row>
    <row r="49" ht="15.75" customHeight="1">
      <c r="A49" s="192"/>
      <c r="B49" s="192"/>
      <c r="C49" s="192"/>
      <c r="D49" s="374"/>
      <c r="G49" s="375"/>
      <c r="H49" s="376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203"/>
      <c r="AB49" s="203"/>
      <c r="AC49" s="203"/>
      <c r="AD49" s="203"/>
    </row>
    <row r="50" ht="15.75" customHeight="1">
      <c r="A50" s="192"/>
      <c r="B50" s="192"/>
      <c r="C50" s="192"/>
      <c r="D50" s="371"/>
      <c r="E50" s="22"/>
      <c r="F50" s="22"/>
      <c r="G50" s="372"/>
      <c r="H50" s="321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203"/>
      <c r="AB50" s="203"/>
      <c r="AC50" s="203"/>
      <c r="AD50" s="203"/>
    </row>
    <row r="51" ht="15.75" customHeight="1">
      <c r="A51" s="192"/>
      <c r="B51" s="192"/>
      <c r="C51" s="192"/>
      <c r="D51" s="374"/>
      <c r="G51" s="375"/>
      <c r="H51" s="376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203"/>
      <c r="AB51" s="203"/>
      <c r="AC51" s="203"/>
      <c r="AD51" s="203"/>
    </row>
    <row r="52" ht="15.75" customHeight="1">
      <c r="A52" s="192"/>
      <c r="B52" s="192"/>
      <c r="C52" s="192"/>
      <c r="D52" s="371"/>
      <c r="E52" s="22"/>
      <c r="F52" s="22"/>
      <c r="G52" s="372"/>
      <c r="H52" s="321"/>
      <c r="I52" s="192"/>
      <c r="J52" s="192"/>
      <c r="K52" s="192"/>
      <c r="L52" s="192"/>
      <c r="M52" s="192"/>
      <c r="N52" s="192"/>
      <c r="O52" s="192"/>
      <c r="P52" s="192"/>
      <c r="Q52" s="192"/>
      <c r="R52" s="192"/>
      <c r="S52" s="192"/>
      <c r="T52" s="192"/>
      <c r="U52" s="192"/>
      <c r="V52" s="192"/>
      <c r="W52" s="203"/>
      <c r="AB52" s="203"/>
      <c r="AC52" s="203"/>
      <c r="AD52" s="203"/>
    </row>
    <row r="53" ht="15.75" customHeight="1">
      <c r="A53" s="192"/>
      <c r="B53" s="192"/>
      <c r="C53" s="192"/>
      <c r="D53" s="374"/>
      <c r="G53" s="375"/>
      <c r="H53" s="376"/>
      <c r="I53" s="192"/>
      <c r="J53" s="192"/>
      <c r="K53" s="192"/>
      <c r="L53" s="192"/>
      <c r="M53" s="192"/>
      <c r="N53" s="192"/>
      <c r="O53" s="192"/>
      <c r="P53" s="192"/>
      <c r="Q53" s="192"/>
      <c r="S53" s="192"/>
      <c r="T53" s="192"/>
      <c r="U53" s="192"/>
      <c r="V53" s="192"/>
      <c r="W53" s="203"/>
      <c r="AB53" s="203"/>
      <c r="AC53" s="203"/>
      <c r="AD53" s="203"/>
    </row>
    <row r="54" ht="15.75" customHeight="1">
      <c r="A54" s="192"/>
      <c r="B54" s="192"/>
      <c r="C54" s="192"/>
      <c r="D54" s="379" t="s">
        <v>136</v>
      </c>
      <c r="E54" s="364"/>
      <c r="F54" s="364"/>
      <c r="G54" s="380">
        <f>SUMIF($G$46:$G$53,"Ahorro",$H$46:$H$53)</f>
        <v>20</v>
      </c>
      <c r="H54" s="148"/>
      <c r="I54" s="192"/>
      <c r="J54" s="192"/>
      <c r="K54" s="192"/>
      <c r="L54" s="192"/>
      <c r="M54" s="192"/>
      <c r="N54" s="192"/>
      <c r="O54" s="192"/>
      <c r="P54" s="192"/>
      <c r="Q54" s="192"/>
      <c r="S54" s="192"/>
      <c r="T54" s="192"/>
      <c r="U54" s="192"/>
      <c r="V54" s="192"/>
      <c r="W54" s="192"/>
      <c r="AB54" s="194"/>
      <c r="AC54" s="194"/>
      <c r="AD54" s="194"/>
    </row>
    <row r="55" ht="15.75" customHeight="1">
      <c r="A55" s="192"/>
      <c r="B55" s="192"/>
      <c r="C55" s="192"/>
      <c r="D55" s="381" t="s">
        <v>137</v>
      </c>
      <c r="E55" s="295"/>
      <c r="F55" s="295"/>
      <c r="G55" s="382">
        <f>SUMIF($G$46:$G$53,"Inversión",$H$46:$H$53)</f>
        <v>20</v>
      </c>
      <c r="H55" s="341"/>
      <c r="I55" s="192"/>
      <c r="J55" s="192"/>
      <c r="K55" s="192"/>
      <c r="L55" s="192"/>
      <c r="M55" s="192"/>
      <c r="N55" s="192"/>
      <c r="O55" s="192"/>
      <c r="P55" s="192"/>
      <c r="Q55" s="192"/>
      <c r="R55" s="192"/>
      <c r="S55" s="192"/>
      <c r="T55" s="192"/>
      <c r="U55" s="192"/>
      <c r="V55" s="192"/>
      <c r="W55" s="192"/>
      <c r="AB55" s="194"/>
      <c r="AC55" s="194"/>
      <c r="AD55" s="194"/>
    </row>
    <row r="56" ht="15.75" customHeight="1">
      <c r="A56" s="192"/>
      <c r="B56" s="192"/>
      <c r="C56" s="192"/>
      <c r="D56" s="192"/>
      <c r="E56" s="383"/>
      <c r="F56" s="383"/>
      <c r="G56" s="384"/>
      <c r="H56" s="192"/>
      <c r="I56" s="192"/>
      <c r="J56" s="192"/>
      <c r="K56" s="192"/>
      <c r="L56" s="192"/>
      <c r="M56" s="192"/>
      <c r="N56" s="192"/>
      <c r="O56" s="192"/>
      <c r="P56" s="192"/>
      <c r="Q56" s="192"/>
      <c r="R56" s="192"/>
      <c r="S56" s="192"/>
      <c r="T56" s="192"/>
      <c r="U56" s="192"/>
      <c r="V56" s="192"/>
      <c r="W56" s="192"/>
      <c r="AB56" s="194"/>
      <c r="AC56" s="194"/>
      <c r="AD56" s="194"/>
    </row>
    <row r="57" ht="15.75" customHeight="1">
      <c r="A57" s="192"/>
      <c r="B57" s="192"/>
      <c r="C57" s="192"/>
      <c r="D57" s="192"/>
      <c r="E57" s="383"/>
      <c r="F57" s="383"/>
      <c r="G57" s="384"/>
      <c r="H57" s="192"/>
      <c r="I57" s="192"/>
      <c r="J57" s="192"/>
      <c r="K57" s="192"/>
      <c r="L57" s="192"/>
      <c r="M57" s="192"/>
      <c r="N57" s="192"/>
      <c r="O57" s="192"/>
      <c r="P57" s="192"/>
      <c r="Q57" s="192"/>
      <c r="R57" s="192"/>
      <c r="S57" s="192"/>
      <c r="T57" s="192"/>
      <c r="U57" s="192"/>
      <c r="V57" s="192"/>
      <c r="W57" s="192"/>
      <c r="AB57" s="194"/>
      <c r="AC57" s="194"/>
      <c r="AD57" s="194"/>
    </row>
    <row r="58" ht="15.75" customHeight="1">
      <c r="A58" s="192"/>
      <c r="B58" s="192"/>
      <c r="C58" s="192"/>
      <c r="D58" s="385" t="s">
        <v>138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7"/>
      <c r="W58" s="203"/>
      <c r="AB58" s="194"/>
      <c r="AC58" s="194"/>
      <c r="AD58" s="194"/>
    </row>
    <row r="59" ht="15.75" customHeight="1">
      <c r="A59" s="192"/>
      <c r="B59" s="192"/>
      <c r="C59" s="192"/>
      <c r="D59" s="126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127"/>
      <c r="W59" s="203"/>
      <c r="AB59" s="203"/>
      <c r="AC59" s="203"/>
      <c r="AD59" s="194"/>
    </row>
    <row r="60" ht="15.75" customHeight="1">
      <c r="A60" s="192"/>
      <c r="B60" s="192"/>
      <c r="C60" s="192"/>
      <c r="D60" s="386" t="s">
        <v>76</v>
      </c>
      <c r="E60" s="274"/>
      <c r="F60" s="274"/>
      <c r="G60" s="274"/>
      <c r="H60" s="274"/>
      <c r="I60" s="387"/>
      <c r="J60" s="388" t="s">
        <v>139</v>
      </c>
      <c r="K60" s="389" t="s">
        <v>140</v>
      </c>
      <c r="L60" s="387"/>
      <c r="M60" s="389" t="s">
        <v>80</v>
      </c>
      <c r="N60" s="387"/>
      <c r="O60" s="389" t="s">
        <v>125</v>
      </c>
      <c r="P60" s="387"/>
      <c r="Q60" s="389" t="s">
        <v>141</v>
      </c>
      <c r="R60" s="274"/>
      <c r="S60" s="274"/>
      <c r="T60" s="274"/>
      <c r="U60" s="274"/>
      <c r="V60" s="390"/>
      <c r="W60" s="203"/>
      <c r="AB60" s="203"/>
      <c r="AC60" s="203"/>
      <c r="AD60" s="194"/>
    </row>
    <row r="61" ht="15.75" customHeight="1">
      <c r="A61" s="192"/>
      <c r="B61" s="192"/>
      <c r="C61" s="192"/>
      <c r="D61" s="391" t="s">
        <v>151</v>
      </c>
      <c r="J61" s="392">
        <v>45294.0</v>
      </c>
      <c r="K61" s="393" t="s">
        <v>2</v>
      </c>
      <c r="L61" s="22"/>
      <c r="M61" s="393" t="s">
        <v>23</v>
      </c>
      <c r="N61" s="22"/>
      <c r="O61" s="394">
        <v>20.0</v>
      </c>
      <c r="P61" s="22"/>
      <c r="Q61" s="393"/>
      <c r="R61" s="22"/>
      <c r="S61" s="22"/>
      <c r="T61" s="22"/>
      <c r="U61" s="22"/>
      <c r="V61" s="156"/>
      <c r="W61" s="203"/>
      <c r="AB61" s="203"/>
      <c r="AC61" s="203"/>
      <c r="AD61" s="194"/>
    </row>
    <row r="62" ht="15.75" customHeight="1">
      <c r="A62" s="192"/>
      <c r="B62" s="192"/>
      <c r="C62" s="192"/>
      <c r="D62" s="395"/>
      <c r="E62" s="22"/>
      <c r="F62" s="22"/>
      <c r="G62" s="22"/>
      <c r="H62" s="22"/>
      <c r="I62" s="22"/>
      <c r="J62" s="396"/>
      <c r="K62" s="397"/>
      <c r="L62" s="22"/>
      <c r="M62" s="397"/>
      <c r="N62" s="22"/>
      <c r="O62" s="398"/>
      <c r="P62" s="22"/>
      <c r="Q62" s="397"/>
      <c r="R62" s="22"/>
      <c r="S62" s="22"/>
      <c r="T62" s="22"/>
      <c r="U62" s="22"/>
      <c r="V62" s="156"/>
      <c r="W62" s="203"/>
      <c r="AB62" s="203"/>
      <c r="AC62" s="203"/>
      <c r="AD62" s="194"/>
    </row>
    <row r="63" ht="16.5" customHeight="1">
      <c r="A63" s="192"/>
      <c r="B63" s="192"/>
      <c r="C63" s="192"/>
      <c r="D63" s="391"/>
      <c r="J63" s="392"/>
      <c r="K63" s="393"/>
      <c r="L63" s="22"/>
      <c r="M63" s="393"/>
      <c r="N63" s="22"/>
      <c r="O63" s="394"/>
      <c r="P63" s="22"/>
      <c r="Q63" s="393"/>
      <c r="R63" s="22"/>
      <c r="S63" s="22"/>
      <c r="T63" s="22"/>
      <c r="U63" s="22"/>
      <c r="V63" s="156"/>
      <c r="W63" s="203"/>
      <c r="X63" s="399" t="s">
        <v>146</v>
      </c>
      <c r="AB63" s="203"/>
      <c r="AC63" s="203"/>
      <c r="AD63" s="194"/>
    </row>
    <row r="64" ht="15.75" customHeight="1">
      <c r="A64" s="192"/>
      <c r="B64" s="192"/>
      <c r="C64" s="192"/>
      <c r="D64" s="395"/>
      <c r="E64" s="22"/>
      <c r="F64" s="22"/>
      <c r="G64" s="22"/>
      <c r="H64" s="22"/>
      <c r="I64" s="22"/>
      <c r="J64" s="396"/>
      <c r="K64" s="397"/>
      <c r="L64" s="22"/>
      <c r="M64" s="397"/>
      <c r="N64" s="22"/>
      <c r="O64" s="398"/>
      <c r="P64" s="22"/>
      <c r="Q64" s="397"/>
      <c r="R64" s="22"/>
      <c r="S64" s="22"/>
      <c r="T64" s="22"/>
      <c r="U64" s="22"/>
      <c r="V64" s="156"/>
      <c r="W64" s="203"/>
      <c r="X64" s="191"/>
      <c r="Y64" s="191"/>
      <c r="Z64" s="191"/>
      <c r="AA64" s="191"/>
      <c r="AB64" s="203"/>
      <c r="AC64" s="203"/>
      <c r="AD64" s="194"/>
    </row>
    <row r="65" ht="15.75" customHeight="1">
      <c r="A65" s="192"/>
      <c r="B65" s="192"/>
      <c r="C65" s="192"/>
      <c r="D65" s="391"/>
      <c r="J65" s="392"/>
      <c r="K65" s="393"/>
      <c r="L65" s="22"/>
      <c r="M65" s="393"/>
      <c r="N65" s="22"/>
      <c r="O65" s="394"/>
      <c r="P65" s="22"/>
      <c r="Q65" s="393"/>
      <c r="R65" s="22"/>
      <c r="S65" s="22"/>
      <c r="T65" s="22"/>
      <c r="U65" s="22"/>
      <c r="V65" s="156"/>
      <c r="W65" s="203"/>
      <c r="AB65" s="203"/>
      <c r="AC65" s="203"/>
      <c r="AD65" s="194"/>
    </row>
    <row r="66" ht="15.75" customHeight="1">
      <c r="A66" s="192"/>
      <c r="B66" s="192"/>
      <c r="C66" s="192"/>
      <c r="D66" s="395"/>
      <c r="E66" s="22"/>
      <c r="F66" s="22"/>
      <c r="G66" s="22"/>
      <c r="H66" s="22"/>
      <c r="I66" s="22"/>
      <c r="J66" s="396"/>
      <c r="K66" s="397"/>
      <c r="L66" s="22"/>
      <c r="M66" s="397"/>
      <c r="N66" s="22"/>
      <c r="O66" s="398"/>
      <c r="P66" s="22"/>
      <c r="Q66" s="397"/>
      <c r="R66" s="22"/>
      <c r="S66" s="22"/>
      <c r="T66" s="22"/>
      <c r="U66" s="22"/>
      <c r="V66" s="156"/>
      <c r="W66" s="203"/>
      <c r="X66" s="400" t="s">
        <v>0</v>
      </c>
      <c r="Y66" s="70"/>
      <c r="Z66" s="70"/>
      <c r="AA66" s="77"/>
      <c r="AB66" s="203"/>
      <c r="AC66" s="203"/>
      <c r="AD66" s="194"/>
    </row>
    <row r="67" ht="15.75" customHeight="1">
      <c r="A67" s="192"/>
      <c r="B67" s="192"/>
      <c r="C67" s="192"/>
      <c r="D67" s="391"/>
      <c r="J67" s="392"/>
      <c r="K67" s="393"/>
      <c r="L67" s="22"/>
      <c r="M67" s="393"/>
      <c r="N67" s="22"/>
      <c r="O67" s="394"/>
      <c r="P67" s="22"/>
      <c r="Q67" s="393"/>
      <c r="R67" s="22"/>
      <c r="S67" s="22"/>
      <c r="T67" s="22"/>
      <c r="U67" s="22"/>
      <c r="V67" s="156"/>
      <c r="W67" s="203"/>
      <c r="X67" s="126"/>
      <c r="Y67" s="68"/>
      <c r="Z67" s="68"/>
      <c r="AA67" s="127"/>
      <c r="AB67" s="203"/>
      <c r="AC67" s="203"/>
      <c r="AD67" s="194"/>
    </row>
    <row r="68" ht="15.75" customHeight="1">
      <c r="A68" s="192"/>
      <c r="B68" s="192"/>
      <c r="C68" s="192"/>
      <c r="D68" s="395"/>
      <c r="E68" s="22"/>
      <c r="F68" s="22"/>
      <c r="G68" s="22"/>
      <c r="H68" s="22"/>
      <c r="I68" s="22"/>
      <c r="J68" s="396"/>
      <c r="K68" s="397"/>
      <c r="L68" s="22"/>
      <c r="M68" s="397"/>
      <c r="N68" s="22"/>
      <c r="O68" s="398"/>
      <c r="P68" s="22"/>
      <c r="Q68" s="397"/>
      <c r="R68" s="22"/>
      <c r="S68" s="22"/>
      <c r="T68" s="22"/>
      <c r="U68" s="22"/>
      <c r="V68" s="156"/>
      <c r="X68" s="401" t="str">
        <f>INICIO!K13</f>
        <v>Transporte</v>
      </c>
      <c r="Y68" s="364"/>
      <c r="Z68" s="364"/>
      <c r="AA68" s="148"/>
      <c r="AB68" s="203"/>
      <c r="AC68" s="203"/>
      <c r="AD68" s="194"/>
    </row>
    <row r="69" ht="15.75" customHeight="1">
      <c r="A69" s="192"/>
      <c r="B69" s="192"/>
      <c r="C69" s="192"/>
      <c r="D69" s="391"/>
      <c r="J69" s="392"/>
      <c r="K69" s="393"/>
      <c r="L69" s="22"/>
      <c r="M69" s="393"/>
      <c r="N69" s="22"/>
      <c r="O69" s="394"/>
      <c r="P69" s="22"/>
      <c r="Q69" s="393"/>
      <c r="R69" s="22"/>
      <c r="S69" s="22"/>
      <c r="T69" s="22"/>
      <c r="U69" s="22"/>
      <c r="V69" s="156"/>
      <c r="X69" s="402" t="str">
        <f>INICIO!K14</f>
        <v>Alimentación</v>
      </c>
      <c r="Y69" s="22"/>
      <c r="Z69" s="22"/>
      <c r="AA69" s="156"/>
      <c r="AB69" s="203"/>
      <c r="AC69" s="203"/>
      <c r="AD69" s="194"/>
    </row>
    <row r="70" ht="15.75" customHeight="1">
      <c r="A70" s="192"/>
      <c r="B70" s="192"/>
      <c r="C70" s="192"/>
      <c r="D70" s="395"/>
      <c r="E70" s="22"/>
      <c r="F70" s="22"/>
      <c r="G70" s="22"/>
      <c r="H70" s="22"/>
      <c r="I70" s="22"/>
      <c r="J70" s="396"/>
      <c r="K70" s="397"/>
      <c r="L70" s="22"/>
      <c r="M70" s="397"/>
      <c r="N70" s="22"/>
      <c r="O70" s="398"/>
      <c r="P70" s="22"/>
      <c r="Q70" s="397"/>
      <c r="R70" s="22"/>
      <c r="S70" s="22"/>
      <c r="T70" s="22"/>
      <c r="U70" s="22"/>
      <c r="V70" s="156"/>
      <c r="X70" s="403" t="str">
        <f>INICIO!K15</f>
        <v>Restaurantes</v>
      </c>
      <c r="Y70" s="22"/>
      <c r="Z70" s="22"/>
      <c r="AA70" s="156"/>
      <c r="AB70" s="203"/>
      <c r="AC70" s="203"/>
      <c r="AD70" s="194"/>
    </row>
    <row r="71" ht="15.75" customHeight="1">
      <c r="A71" s="192"/>
      <c r="B71" s="192"/>
      <c r="C71" s="192"/>
      <c r="D71" s="391"/>
      <c r="J71" s="392"/>
      <c r="K71" s="393"/>
      <c r="L71" s="22"/>
      <c r="M71" s="393"/>
      <c r="N71" s="22"/>
      <c r="O71" s="394"/>
      <c r="P71" s="22"/>
      <c r="Q71" s="393"/>
      <c r="R71" s="22"/>
      <c r="S71" s="22"/>
      <c r="T71" s="22"/>
      <c r="U71" s="22"/>
      <c r="V71" s="156"/>
      <c r="X71" s="404" t="str">
        <f>INICIO!K16</f>
        <v>Comida a domicilio</v>
      </c>
      <c r="Y71" s="22"/>
      <c r="Z71" s="22"/>
      <c r="AA71" s="156"/>
      <c r="AB71" s="203"/>
      <c r="AC71" s="203"/>
      <c r="AD71" s="194"/>
    </row>
    <row r="72" ht="15.75" customHeight="1">
      <c r="A72" s="192"/>
      <c r="B72" s="192"/>
      <c r="C72" s="192"/>
      <c r="D72" s="395"/>
      <c r="E72" s="22"/>
      <c r="F72" s="22"/>
      <c r="G72" s="22"/>
      <c r="H72" s="22"/>
      <c r="I72" s="22"/>
      <c r="J72" s="396"/>
      <c r="K72" s="397"/>
      <c r="L72" s="22"/>
      <c r="M72" s="397"/>
      <c r="N72" s="22"/>
      <c r="O72" s="398"/>
      <c r="P72" s="22"/>
      <c r="Q72" s="397"/>
      <c r="R72" s="22"/>
      <c r="S72" s="22"/>
      <c r="T72" s="22"/>
      <c r="U72" s="22"/>
      <c r="V72" s="156"/>
      <c r="X72" s="402" t="str">
        <f>INICIO!K17</f>
        <v>Bares</v>
      </c>
      <c r="Y72" s="22"/>
      <c r="Z72" s="22"/>
      <c r="AA72" s="156"/>
      <c r="AB72" s="203"/>
      <c r="AC72" s="203"/>
      <c r="AD72" s="194"/>
    </row>
    <row r="73" ht="15.75" customHeight="1">
      <c r="A73" s="192"/>
      <c r="B73" s="192"/>
      <c r="C73" s="192"/>
      <c r="D73" s="391"/>
      <c r="J73" s="392"/>
      <c r="K73" s="393"/>
      <c r="L73" s="22"/>
      <c r="M73" s="393"/>
      <c r="N73" s="22"/>
      <c r="O73" s="394"/>
      <c r="P73" s="22"/>
      <c r="Q73" s="393"/>
      <c r="R73" s="22"/>
      <c r="S73" s="22"/>
      <c r="T73" s="22"/>
      <c r="U73" s="22"/>
      <c r="V73" s="156"/>
      <c r="X73" s="405" t="str">
        <f>INICIO!K18</f>
        <v>Ropa</v>
      </c>
      <c r="Y73" s="22"/>
      <c r="Z73" s="22"/>
      <c r="AA73" s="156"/>
      <c r="AB73" s="203"/>
      <c r="AC73" s="203"/>
      <c r="AD73" s="194"/>
    </row>
    <row r="74" ht="15.75" customHeight="1">
      <c r="A74" s="192"/>
      <c r="B74" s="192"/>
      <c r="C74" s="192"/>
      <c r="D74" s="395"/>
      <c r="E74" s="22"/>
      <c r="F74" s="22"/>
      <c r="G74" s="22"/>
      <c r="H74" s="22"/>
      <c r="I74" s="22"/>
      <c r="J74" s="396"/>
      <c r="K74" s="397"/>
      <c r="L74" s="22"/>
      <c r="M74" s="397"/>
      <c r="N74" s="22"/>
      <c r="O74" s="398"/>
      <c r="P74" s="22"/>
      <c r="Q74" s="397"/>
      <c r="R74" s="22"/>
      <c r="S74" s="22"/>
      <c r="T74" s="22"/>
      <c r="U74" s="22"/>
      <c r="V74" s="156"/>
      <c r="X74" s="406" t="str">
        <f>INICIO!K19</f>
        <v>Belleza</v>
      </c>
      <c r="Y74" s="22"/>
      <c r="Z74" s="22"/>
      <c r="AA74" s="156"/>
      <c r="AB74" s="203"/>
      <c r="AC74" s="203"/>
      <c r="AD74" s="194"/>
    </row>
    <row r="75" ht="15.75" customHeight="1">
      <c r="A75" s="192"/>
      <c r="B75" s="192"/>
      <c r="C75" s="192"/>
      <c r="D75" s="391"/>
      <c r="J75" s="392"/>
      <c r="K75" s="393"/>
      <c r="L75" s="22"/>
      <c r="M75" s="393"/>
      <c r="N75" s="22"/>
      <c r="O75" s="394"/>
      <c r="P75" s="22"/>
      <c r="Q75" s="393"/>
      <c r="R75" s="22"/>
      <c r="S75" s="22"/>
      <c r="T75" s="22"/>
      <c r="U75" s="22"/>
      <c r="V75" s="156"/>
      <c r="W75" s="203"/>
      <c r="X75" s="407" t="str">
        <f>INICIO!K20</f>
        <v>Gasolina</v>
      </c>
      <c r="Y75" s="22"/>
      <c r="Z75" s="22"/>
      <c r="AA75" s="156"/>
      <c r="AB75" s="203"/>
      <c r="AC75" s="203"/>
      <c r="AD75" s="194"/>
    </row>
    <row r="76" ht="15.75" customHeight="1">
      <c r="A76" s="192"/>
      <c r="B76" s="192"/>
      <c r="C76" s="192"/>
      <c r="D76" s="395"/>
      <c r="E76" s="22"/>
      <c r="F76" s="22"/>
      <c r="G76" s="22"/>
      <c r="H76" s="22"/>
      <c r="I76" s="22"/>
      <c r="J76" s="396"/>
      <c r="K76" s="397"/>
      <c r="L76" s="22"/>
      <c r="M76" s="397"/>
      <c r="N76" s="22"/>
      <c r="O76" s="398"/>
      <c r="P76" s="22"/>
      <c r="Q76" s="397"/>
      <c r="R76" s="22"/>
      <c r="S76" s="22"/>
      <c r="T76" s="22"/>
      <c r="U76" s="22"/>
      <c r="V76" s="156"/>
      <c r="W76" s="203"/>
      <c r="X76" s="408" t="str">
        <f>INICIO!K21</f>
        <v>Hogar</v>
      </c>
      <c r="Y76" s="22"/>
      <c r="Z76" s="22"/>
      <c r="AA76" s="156"/>
      <c r="AB76" s="203"/>
      <c r="AC76" s="203"/>
      <c r="AD76" s="194"/>
    </row>
    <row r="77" ht="15.75" customHeight="1">
      <c r="A77" s="192"/>
      <c r="B77" s="192"/>
      <c r="C77" s="192"/>
      <c r="D77" s="391"/>
      <c r="J77" s="392"/>
      <c r="K77" s="393"/>
      <c r="L77" s="22"/>
      <c r="M77" s="393"/>
      <c r="N77" s="22"/>
      <c r="O77" s="394"/>
      <c r="P77" s="22"/>
      <c r="Q77" s="393"/>
      <c r="R77" s="22"/>
      <c r="S77" s="22"/>
      <c r="T77" s="22"/>
      <c r="U77" s="22"/>
      <c r="V77" s="156"/>
      <c r="W77" s="203"/>
      <c r="X77" s="409" t="str">
        <f>INICIO!K22</f>
        <v>Tarjeta de crédito</v>
      </c>
      <c r="Y77" s="22"/>
      <c r="Z77" s="22"/>
      <c r="AA77" s="156"/>
      <c r="AB77" s="203"/>
      <c r="AC77" s="203"/>
      <c r="AD77" s="194"/>
    </row>
    <row r="78" ht="15.75" customHeight="1">
      <c r="A78" s="192"/>
      <c r="B78" s="192"/>
      <c r="C78" s="192"/>
      <c r="D78" s="395"/>
      <c r="E78" s="22"/>
      <c r="F78" s="22"/>
      <c r="G78" s="22"/>
      <c r="H78" s="22"/>
      <c r="I78" s="22"/>
      <c r="J78" s="396"/>
      <c r="K78" s="397"/>
      <c r="L78" s="22"/>
      <c r="M78" s="397"/>
      <c r="N78" s="22"/>
      <c r="O78" s="398"/>
      <c r="P78" s="22"/>
      <c r="Q78" s="397"/>
      <c r="R78" s="22"/>
      <c r="S78" s="22"/>
      <c r="T78" s="22"/>
      <c r="U78" s="22"/>
      <c r="V78" s="156"/>
      <c r="W78" s="203"/>
      <c r="X78" s="410" t="str">
        <f>INICIO!K23</f>
        <v>Ocio</v>
      </c>
      <c r="Y78" s="22"/>
      <c r="Z78" s="22"/>
      <c r="AA78" s="156"/>
      <c r="AB78" s="203"/>
      <c r="AC78" s="203"/>
      <c r="AD78" s="194"/>
    </row>
    <row r="79" ht="15.75" customHeight="1">
      <c r="A79" s="192"/>
      <c r="B79" s="192"/>
      <c r="C79" s="192"/>
      <c r="D79" s="391"/>
      <c r="J79" s="392"/>
      <c r="K79" s="393"/>
      <c r="L79" s="22"/>
      <c r="M79" s="393"/>
      <c r="N79" s="22"/>
      <c r="O79" s="394"/>
      <c r="P79" s="22"/>
      <c r="Q79" s="393"/>
      <c r="R79" s="22"/>
      <c r="S79" s="22"/>
      <c r="T79" s="22"/>
      <c r="U79" s="22"/>
      <c r="V79" s="156"/>
      <c r="W79" s="203"/>
      <c r="X79" s="410" t="str">
        <f>INICIO!K24</f>
        <v>Pequeñas compras</v>
      </c>
      <c r="Y79" s="22"/>
      <c r="Z79" s="22"/>
      <c r="AA79" s="156"/>
      <c r="AB79" s="203"/>
      <c r="AC79" s="203"/>
      <c r="AD79" s="194"/>
    </row>
    <row r="80" ht="15.75" customHeight="1">
      <c r="A80" s="192"/>
      <c r="B80" s="192"/>
      <c r="C80" s="192"/>
      <c r="D80" s="395"/>
      <c r="E80" s="22"/>
      <c r="F80" s="22"/>
      <c r="G80" s="22"/>
      <c r="H80" s="22"/>
      <c r="I80" s="22"/>
      <c r="J80" s="396"/>
      <c r="K80" s="397"/>
      <c r="L80" s="22"/>
      <c r="M80" s="397"/>
      <c r="N80" s="22"/>
      <c r="O80" s="398"/>
      <c r="P80" s="22"/>
      <c r="Q80" s="397"/>
      <c r="R80" s="22"/>
      <c r="S80" s="22"/>
      <c r="T80" s="22"/>
      <c r="U80" s="22"/>
      <c r="V80" s="156"/>
      <c r="W80" s="203"/>
      <c r="X80" s="411" t="str">
        <f>INICIO!K25</f>
        <v>Tasas/Impuestos</v>
      </c>
      <c r="Y80" s="22"/>
      <c r="Z80" s="22"/>
      <c r="AA80" s="156"/>
      <c r="AB80" s="203"/>
      <c r="AC80" s="203"/>
      <c r="AD80" s="194"/>
    </row>
    <row r="81" ht="15.75" customHeight="1">
      <c r="A81" s="192"/>
      <c r="B81" s="192"/>
      <c r="C81" s="192"/>
      <c r="D81" s="391"/>
      <c r="J81" s="392"/>
      <c r="K81" s="393"/>
      <c r="L81" s="22"/>
      <c r="M81" s="393"/>
      <c r="N81" s="22"/>
      <c r="O81" s="394"/>
      <c r="P81" s="22"/>
      <c r="Q81" s="393"/>
      <c r="R81" s="22"/>
      <c r="S81" s="22"/>
      <c r="T81" s="22"/>
      <c r="U81" s="22"/>
      <c r="V81" s="156"/>
      <c r="W81" s="203"/>
      <c r="X81" s="412" t="str">
        <f>INICIO!K26</f>
        <v>Viajes/vacaciones</v>
      </c>
      <c r="Y81" s="22"/>
      <c r="Z81" s="22"/>
      <c r="AA81" s="156"/>
      <c r="AB81" s="194"/>
      <c r="AC81" s="194"/>
      <c r="AD81" s="194"/>
    </row>
    <row r="82" ht="15.75" customHeight="1">
      <c r="A82" s="192"/>
      <c r="B82" s="192"/>
      <c r="C82" s="192"/>
      <c r="D82" s="395"/>
      <c r="E82" s="22"/>
      <c r="F82" s="22"/>
      <c r="G82" s="22"/>
      <c r="H82" s="22"/>
      <c r="I82" s="22"/>
      <c r="J82" s="396"/>
      <c r="K82" s="397"/>
      <c r="L82" s="22"/>
      <c r="M82" s="397"/>
      <c r="N82" s="22"/>
      <c r="O82" s="398"/>
      <c r="P82" s="22"/>
      <c r="Q82" s="397"/>
      <c r="R82" s="22"/>
      <c r="S82" s="22"/>
      <c r="T82" s="22"/>
      <c r="U82" s="22"/>
      <c r="V82" s="156"/>
      <c r="W82" s="203"/>
      <c r="X82" s="413" t="str">
        <f>INICIO!K27</f>
        <v>Tecnología</v>
      </c>
      <c r="Y82" s="22"/>
      <c r="Z82" s="22"/>
      <c r="AA82" s="156"/>
      <c r="AB82" s="194"/>
      <c r="AC82" s="194"/>
      <c r="AD82" s="203"/>
    </row>
    <row r="83" ht="15.75" customHeight="1">
      <c r="A83" s="192"/>
      <c r="B83" s="192"/>
      <c r="C83" s="192"/>
      <c r="D83" s="391"/>
      <c r="J83" s="392"/>
      <c r="K83" s="393"/>
      <c r="L83" s="22"/>
      <c r="M83" s="393"/>
      <c r="N83" s="22"/>
      <c r="O83" s="394"/>
      <c r="P83" s="22"/>
      <c r="Q83" s="393"/>
      <c r="R83" s="22"/>
      <c r="S83" s="22"/>
      <c r="T83" s="22"/>
      <c r="U83" s="22"/>
      <c r="V83" s="156"/>
      <c r="W83" s="203"/>
      <c r="X83" s="411" t="str">
        <f>INICIO!K28</f>
        <v>Reparaciones</v>
      </c>
      <c r="Y83" s="22"/>
      <c r="Z83" s="22"/>
      <c r="AA83" s="156"/>
      <c r="AB83" s="194"/>
      <c r="AC83" s="194"/>
      <c r="AD83" s="203"/>
    </row>
    <row r="84" ht="15.75" customHeight="1">
      <c r="A84" s="192"/>
      <c r="B84" s="192"/>
      <c r="C84" s="192"/>
      <c r="D84" s="395"/>
      <c r="E84" s="22"/>
      <c r="F84" s="22"/>
      <c r="G84" s="22"/>
      <c r="H84" s="22"/>
      <c r="I84" s="22"/>
      <c r="J84" s="396"/>
      <c r="K84" s="397"/>
      <c r="L84" s="22"/>
      <c r="M84" s="397"/>
      <c r="N84" s="22"/>
      <c r="O84" s="398"/>
      <c r="P84" s="22"/>
      <c r="Q84" s="397"/>
      <c r="R84" s="22"/>
      <c r="S84" s="22"/>
      <c r="T84" s="22"/>
      <c r="U84" s="22"/>
      <c r="V84" s="156"/>
      <c r="W84" s="203"/>
      <c r="X84" s="414" t="str">
        <f>INICIO!K29</f>
        <v>Salud</v>
      </c>
      <c r="Y84" s="22"/>
      <c r="Z84" s="22"/>
      <c r="AA84" s="156"/>
      <c r="AB84" s="194"/>
      <c r="AC84" s="194"/>
      <c r="AD84" s="203"/>
    </row>
    <row r="85" ht="15.75" customHeight="1">
      <c r="A85" s="192"/>
      <c r="B85" s="192"/>
      <c r="C85" s="192"/>
      <c r="D85" s="391"/>
      <c r="J85" s="392"/>
      <c r="K85" s="393"/>
      <c r="L85" s="22"/>
      <c r="M85" s="393"/>
      <c r="N85" s="22"/>
      <c r="O85" s="394"/>
      <c r="P85" s="22"/>
      <c r="Q85" s="393"/>
      <c r="R85" s="22"/>
      <c r="S85" s="22"/>
      <c r="T85" s="22"/>
      <c r="U85" s="22"/>
      <c r="V85" s="156"/>
      <c r="W85" s="203"/>
      <c r="X85" s="415" t="str">
        <f>INICIO!K30</f>
        <v>Higiene</v>
      </c>
      <c r="Y85" s="22"/>
      <c r="Z85" s="22"/>
      <c r="AA85" s="156"/>
      <c r="AB85" s="203"/>
      <c r="AC85" s="203"/>
      <c r="AD85" s="203"/>
    </row>
    <row r="86" ht="15.75" customHeight="1">
      <c r="A86" s="192"/>
      <c r="B86" s="192"/>
      <c r="C86" s="192"/>
      <c r="D86" s="395"/>
      <c r="E86" s="22"/>
      <c r="F86" s="22"/>
      <c r="G86" s="22"/>
      <c r="H86" s="22"/>
      <c r="I86" s="22"/>
      <c r="J86" s="396"/>
      <c r="K86" s="397"/>
      <c r="L86" s="22"/>
      <c r="M86" s="397"/>
      <c r="N86" s="22"/>
      <c r="O86" s="398"/>
      <c r="P86" s="22"/>
      <c r="Q86" s="397"/>
      <c r="R86" s="22"/>
      <c r="S86" s="22"/>
      <c r="T86" s="22"/>
      <c r="U86" s="22"/>
      <c r="V86" s="156"/>
      <c r="W86" s="203"/>
      <c r="X86" s="416" t="str">
        <f>INICIO!K31</f>
        <v>Cursos/Formación</v>
      </c>
      <c r="Y86" s="22"/>
      <c r="Z86" s="22"/>
      <c r="AA86" s="156"/>
      <c r="AC86" s="203"/>
      <c r="AD86" s="203"/>
    </row>
    <row r="87" ht="15.75" customHeight="1">
      <c r="A87" s="192"/>
      <c r="B87" s="192"/>
      <c r="C87" s="192"/>
      <c r="D87" s="391"/>
      <c r="J87" s="392"/>
      <c r="K87" s="417"/>
      <c r="L87" s="22"/>
      <c r="M87" s="393"/>
      <c r="N87" s="22"/>
      <c r="O87" s="394"/>
      <c r="P87" s="22"/>
      <c r="Q87" s="393"/>
      <c r="R87" s="22"/>
      <c r="S87" s="22"/>
      <c r="T87" s="22"/>
      <c r="U87" s="22"/>
      <c r="V87" s="156"/>
      <c r="X87" s="418" t="str">
        <f>INICIO!K32</f>
        <v>Mascotas</v>
      </c>
      <c r="Y87" s="22"/>
      <c r="Z87" s="22"/>
      <c r="AA87" s="156"/>
      <c r="AC87" s="203"/>
      <c r="AD87" s="203"/>
    </row>
    <row r="88" ht="15.75" customHeight="1">
      <c r="A88" s="192"/>
      <c r="B88" s="192"/>
      <c r="C88" s="192"/>
      <c r="D88" s="395"/>
      <c r="E88" s="22"/>
      <c r="F88" s="22"/>
      <c r="G88" s="22"/>
      <c r="H88" s="22"/>
      <c r="I88" s="22"/>
      <c r="J88" s="396"/>
      <c r="K88" s="397"/>
      <c r="L88" s="22"/>
      <c r="M88" s="397"/>
      <c r="N88" s="22"/>
      <c r="O88" s="398"/>
      <c r="P88" s="22"/>
      <c r="Q88" s="397"/>
      <c r="R88" s="22"/>
      <c r="S88" s="22"/>
      <c r="T88" s="22"/>
      <c r="U88" s="22"/>
      <c r="V88" s="156"/>
      <c r="X88" s="419" t="str">
        <f>INICIO!K33</f>
        <v>Familia</v>
      </c>
      <c r="Y88" s="22"/>
      <c r="Z88" s="22"/>
      <c r="AA88" s="156"/>
      <c r="AC88" s="203"/>
      <c r="AD88" s="203"/>
    </row>
    <row r="89" ht="15.75" customHeight="1">
      <c r="A89" s="192"/>
      <c r="B89" s="192"/>
      <c r="C89" s="192"/>
      <c r="D89" s="391"/>
      <c r="J89" s="392"/>
      <c r="K89" s="393"/>
      <c r="L89" s="22"/>
      <c r="M89" s="393"/>
      <c r="N89" s="22"/>
      <c r="O89" s="394"/>
      <c r="P89" s="22"/>
      <c r="Q89" s="393"/>
      <c r="R89" s="22"/>
      <c r="S89" s="22"/>
      <c r="T89" s="22"/>
      <c r="U89" s="22"/>
      <c r="V89" s="156"/>
      <c r="X89" s="412" t="str">
        <f>INICIO!K34</f>
        <v>Otros</v>
      </c>
      <c r="Y89" s="22"/>
      <c r="Z89" s="22"/>
      <c r="AA89" s="156"/>
      <c r="AD89" s="194"/>
    </row>
    <row r="90" ht="15.75" customHeight="1">
      <c r="A90" s="192"/>
      <c r="B90" s="192"/>
      <c r="C90" s="192"/>
      <c r="D90" s="395"/>
      <c r="E90" s="22"/>
      <c r="F90" s="22"/>
      <c r="G90" s="22"/>
      <c r="H90" s="22"/>
      <c r="I90" s="22"/>
      <c r="J90" s="396"/>
      <c r="K90" s="397"/>
      <c r="L90" s="22"/>
      <c r="M90" s="397"/>
      <c r="N90" s="22"/>
      <c r="O90" s="398"/>
      <c r="P90" s="22"/>
      <c r="Q90" s="397"/>
      <c r="R90" s="22"/>
      <c r="S90" s="22"/>
      <c r="T90" s="22"/>
      <c r="U90" s="22"/>
      <c r="V90" s="156"/>
      <c r="X90" s="420" t="str">
        <f>INICIO!K35</f>
        <v>Categoria 1</v>
      </c>
      <c r="Y90" s="22"/>
      <c r="Z90" s="22"/>
      <c r="AA90" s="156"/>
      <c r="AD90" s="194"/>
    </row>
    <row r="91" ht="15.75" customHeight="1">
      <c r="A91" s="192"/>
      <c r="B91" s="192"/>
      <c r="C91" s="192"/>
      <c r="D91" s="391"/>
      <c r="J91" s="392"/>
      <c r="K91" s="393"/>
      <c r="L91" s="22"/>
      <c r="M91" s="393"/>
      <c r="N91" s="22"/>
      <c r="O91" s="394"/>
      <c r="P91" s="22"/>
      <c r="Q91" s="393"/>
      <c r="R91" s="22"/>
      <c r="S91" s="22"/>
      <c r="T91" s="22"/>
      <c r="U91" s="22"/>
      <c r="V91" s="156"/>
      <c r="X91" s="421" t="str">
        <f>INICIO!K36</f>
        <v>Categoría 2</v>
      </c>
      <c r="Y91" s="22"/>
      <c r="Z91" s="22"/>
      <c r="AA91" s="156"/>
      <c r="AD91" s="194"/>
    </row>
    <row r="92" ht="15.75" customHeight="1">
      <c r="A92" s="192"/>
      <c r="B92" s="192"/>
      <c r="C92" s="192"/>
      <c r="D92" s="395"/>
      <c r="E92" s="22"/>
      <c r="F92" s="22"/>
      <c r="G92" s="22"/>
      <c r="H92" s="22"/>
      <c r="I92" s="22"/>
      <c r="J92" s="396"/>
      <c r="K92" s="397"/>
      <c r="L92" s="22"/>
      <c r="M92" s="397"/>
      <c r="N92" s="22"/>
      <c r="O92" s="398"/>
      <c r="P92" s="22"/>
      <c r="Q92" s="397"/>
      <c r="R92" s="22"/>
      <c r="S92" s="22"/>
      <c r="T92" s="22"/>
      <c r="U92" s="22"/>
      <c r="V92" s="156"/>
      <c r="X92" s="422" t="str">
        <f>INICIO!K37</f>
        <v>Categoría 3</v>
      </c>
      <c r="Y92" s="22"/>
      <c r="Z92" s="22"/>
      <c r="AA92" s="156"/>
      <c r="AD92" s="194"/>
    </row>
    <row r="93" ht="15.75" customHeight="1">
      <c r="A93" s="192"/>
      <c r="B93" s="192"/>
      <c r="C93" s="192"/>
      <c r="D93" s="391"/>
      <c r="J93" s="392"/>
      <c r="K93" s="393"/>
      <c r="L93" s="22"/>
      <c r="M93" s="393"/>
      <c r="N93" s="22"/>
      <c r="O93" s="394"/>
      <c r="P93" s="22"/>
      <c r="Q93" s="393"/>
      <c r="R93" s="22"/>
      <c r="S93" s="22"/>
      <c r="T93" s="22"/>
      <c r="U93" s="22"/>
      <c r="V93" s="156"/>
      <c r="X93" s="423" t="str">
        <f>INICIO!K38</f>
        <v>Categoría 4</v>
      </c>
      <c r="Y93" s="22"/>
      <c r="Z93" s="22"/>
      <c r="AA93" s="156"/>
      <c r="AD93" s="194"/>
    </row>
    <row r="94" ht="15.75" customHeight="1">
      <c r="A94" s="192"/>
      <c r="B94" s="192"/>
      <c r="C94" s="192"/>
      <c r="D94" s="395"/>
      <c r="E94" s="22"/>
      <c r="F94" s="22"/>
      <c r="G94" s="22"/>
      <c r="H94" s="22"/>
      <c r="I94" s="22"/>
      <c r="J94" s="396"/>
      <c r="K94" s="397"/>
      <c r="L94" s="22"/>
      <c r="M94" s="397"/>
      <c r="N94" s="22"/>
      <c r="O94" s="398"/>
      <c r="P94" s="22"/>
      <c r="Q94" s="397"/>
      <c r="R94" s="22"/>
      <c r="S94" s="22"/>
      <c r="T94" s="22"/>
      <c r="U94" s="22"/>
      <c r="V94" s="156"/>
      <c r="X94" s="420" t="str">
        <f>INICIO!K39</f>
        <v>Categoría 5</v>
      </c>
      <c r="Y94" s="22"/>
      <c r="Z94" s="22"/>
      <c r="AA94" s="156"/>
      <c r="AD94" s="194"/>
    </row>
    <row r="95" ht="15.75" customHeight="1">
      <c r="A95" s="192"/>
      <c r="B95" s="192"/>
      <c r="C95" s="192"/>
      <c r="D95" s="391"/>
      <c r="J95" s="392"/>
      <c r="K95" s="393"/>
      <c r="L95" s="22"/>
      <c r="M95" s="393"/>
      <c r="N95" s="22"/>
      <c r="O95" s="394"/>
      <c r="P95" s="22"/>
      <c r="Q95" s="393"/>
      <c r="R95" s="22"/>
      <c r="S95" s="22"/>
      <c r="T95" s="22"/>
      <c r="U95" s="22"/>
      <c r="V95" s="156"/>
      <c r="X95" s="424" t="str">
        <f>INICIO!K40</f>
        <v>Categoría 6</v>
      </c>
      <c r="Y95" s="325"/>
      <c r="Z95" s="325"/>
      <c r="AA95" s="184"/>
      <c r="AC95" s="194"/>
      <c r="AD95" s="194"/>
    </row>
    <row r="96" ht="15.75" customHeight="1">
      <c r="A96" s="192"/>
      <c r="B96" s="192"/>
      <c r="C96" s="192"/>
      <c r="D96" s="395"/>
      <c r="E96" s="22"/>
      <c r="F96" s="22"/>
      <c r="G96" s="22"/>
      <c r="H96" s="22"/>
      <c r="I96" s="22"/>
      <c r="J96" s="396"/>
      <c r="K96" s="397"/>
      <c r="L96" s="22"/>
      <c r="M96" s="397"/>
      <c r="N96" s="22"/>
      <c r="O96" s="398"/>
      <c r="P96" s="22"/>
      <c r="Q96" s="397"/>
      <c r="R96" s="22"/>
      <c r="S96" s="22"/>
      <c r="T96" s="22"/>
      <c r="U96" s="22"/>
      <c r="V96" s="156"/>
      <c r="AC96" s="194"/>
      <c r="AD96" s="194"/>
    </row>
    <row r="97" ht="15.75" customHeight="1">
      <c r="A97" s="192"/>
      <c r="B97" s="192"/>
      <c r="C97" s="192"/>
      <c r="D97" s="391"/>
      <c r="J97" s="392"/>
      <c r="K97" s="393"/>
      <c r="L97" s="22"/>
      <c r="M97" s="393"/>
      <c r="N97" s="22"/>
      <c r="O97" s="394"/>
      <c r="P97" s="22"/>
      <c r="Q97" s="393"/>
      <c r="R97" s="22"/>
      <c r="S97" s="22"/>
      <c r="T97" s="22"/>
      <c r="U97" s="22"/>
      <c r="V97" s="156"/>
      <c r="AC97" s="194"/>
      <c r="AD97" s="194"/>
    </row>
    <row r="98" ht="15.75" customHeight="1">
      <c r="A98" s="192"/>
      <c r="B98" s="192"/>
      <c r="C98" s="192"/>
      <c r="D98" s="395"/>
      <c r="E98" s="22"/>
      <c r="F98" s="22"/>
      <c r="G98" s="22"/>
      <c r="H98" s="22"/>
      <c r="I98" s="22"/>
      <c r="J98" s="396"/>
      <c r="K98" s="397"/>
      <c r="L98" s="22"/>
      <c r="M98" s="397"/>
      <c r="N98" s="22"/>
      <c r="O98" s="398"/>
      <c r="P98" s="22"/>
      <c r="Q98" s="397"/>
      <c r="R98" s="22"/>
      <c r="S98" s="22"/>
      <c r="T98" s="22"/>
      <c r="U98" s="22"/>
      <c r="V98" s="156"/>
      <c r="AC98" s="194"/>
      <c r="AD98" s="194"/>
    </row>
    <row r="99" ht="15.75" customHeight="1">
      <c r="A99" s="192"/>
      <c r="B99" s="192"/>
      <c r="C99" s="192"/>
      <c r="D99" s="391"/>
      <c r="J99" s="392"/>
      <c r="K99" s="393"/>
      <c r="L99" s="22"/>
      <c r="M99" s="393"/>
      <c r="N99" s="22"/>
      <c r="O99" s="394"/>
      <c r="P99" s="22"/>
      <c r="Q99" s="393"/>
      <c r="R99" s="22"/>
      <c r="S99" s="22"/>
      <c r="T99" s="22"/>
      <c r="U99" s="22"/>
      <c r="V99" s="156"/>
      <c r="AC99" s="194"/>
      <c r="AD99" s="194"/>
    </row>
    <row r="100" ht="15.75" customHeight="1">
      <c r="A100" s="192"/>
      <c r="B100" s="192"/>
      <c r="C100" s="192"/>
      <c r="D100" s="395"/>
      <c r="E100" s="22"/>
      <c r="F100" s="22"/>
      <c r="G100" s="22"/>
      <c r="H100" s="22"/>
      <c r="I100" s="22"/>
      <c r="J100" s="396"/>
      <c r="K100" s="397"/>
      <c r="L100" s="22"/>
      <c r="M100" s="397"/>
      <c r="N100" s="22"/>
      <c r="O100" s="398"/>
      <c r="P100" s="22"/>
      <c r="Q100" s="397"/>
      <c r="R100" s="22"/>
      <c r="S100" s="22"/>
      <c r="T100" s="22"/>
      <c r="U100" s="22"/>
      <c r="V100" s="156"/>
      <c r="AC100" s="194"/>
      <c r="AD100" s="194"/>
    </row>
    <row r="101" ht="15.75" customHeight="1">
      <c r="A101" s="192"/>
      <c r="B101" s="192"/>
      <c r="C101" s="192"/>
      <c r="D101" s="391"/>
      <c r="J101" s="392"/>
      <c r="K101" s="393"/>
      <c r="L101" s="22"/>
      <c r="M101" s="393"/>
      <c r="N101" s="22"/>
      <c r="O101" s="394"/>
      <c r="P101" s="22"/>
      <c r="Q101" s="393"/>
      <c r="R101" s="22"/>
      <c r="S101" s="22"/>
      <c r="T101" s="22"/>
      <c r="U101" s="22"/>
      <c r="V101" s="156"/>
      <c r="AC101" s="194"/>
      <c r="AD101" s="194"/>
    </row>
    <row r="102" ht="15.75" customHeight="1">
      <c r="A102" s="192"/>
      <c r="B102" s="192"/>
      <c r="C102" s="192"/>
      <c r="D102" s="395"/>
      <c r="E102" s="22"/>
      <c r="F102" s="22"/>
      <c r="G102" s="22"/>
      <c r="H102" s="22"/>
      <c r="I102" s="22"/>
      <c r="J102" s="396"/>
      <c r="K102" s="397"/>
      <c r="L102" s="22"/>
      <c r="M102" s="397"/>
      <c r="N102" s="22"/>
      <c r="O102" s="398"/>
      <c r="P102" s="22"/>
      <c r="Q102" s="397"/>
      <c r="R102" s="22"/>
      <c r="S102" s="22"/>
      <c r="T102" s="22"/>
      <c r="U102" s="22"/>
      <c r="V102" s="156"/>
    </row>
    <row r="103" ht="15.75" customHeight="1">
      <c r="A103" s="194"/>
      <c r="B103" s="194"/>
      <c r="C103" s="194"/>
      <c r="D103" s="391"/>
      <c r="J103" s="392"/>
      <c r="K103" s="393"/>
      <c r="L103" s="22"/>
      <c r="M103" s="393"/>
      <c r="N103" s="22"/>
      <c r="O103" s="394"/>
      <c r="P103" s="22"/>
      <c r="Q103" s="393"/>
      <c r="R103" s="22"/>
      <c r="S103" s="22"/>
      <c r="T103" s="22"/>
      <c r="U103" s="22"/>
      <c r="V103" s="156"/>
    </row>
    <row r="104" ht="15.75" customHeight="1">
      <c r="A104" s="194"/>
      <c r="B104" s="194"/>
      <c r="C104" s="194"/>
      <c r="D104" s="395"/>
      <c r="E104" s="22"/>
      <c r="F104" s="22"/>
      <c r="G104" s="22"/>
      <c r="H104" s="22"/>
      <c r="I104" s="22"/>
      <c r="J104" s="396"/>
      <c r="K104" s="397"/>
      <c r="L104" s="22"/>
      <c r="M104" s="397"/>
      <c r="N104" s="22"/>
      <c r="O104" s="398"/>
      <c r="P104" s="22"/>
      <c r="Q104" s="397"/>
      <c r="R104" s="22"/>
      <c r="S104" s="22"/>
      <c r="T104" s="22"/>
      <c r="U104" s="22"/>
      <c r="V104" s="156"/>
    </row>
    <row r="105" ht="15.75" customHeight="1">
      <c r="A105" s="194"/>
      <c r="B105" s="194"/>
      <c r="C105" s="194"/>
      <c r="D105" s="391"/>
      <c r="J105" s="392"/>
      <c r="K105" s="393"/>
      <c r="L105" s="22"/>
      <c r="M105" s="393"/>
      <c r="N105" s="22"/>
      <c r="O105" s="394"/>
      <c r="P105" s="22"/>
      <c r="Q105" s="393"/>
      <c r="R105" s="22"/>
      <c r="S105" s="22"/>
      <c r="T105" s="22"/>
      <c r="U105" s="22"/>
      <c r="V105" s="156"/>
    </row>
    <row r="106" ht="15.75" customHeight="1">
      <c r="A106" s="194"/>
      <c r="B106" s="194"/>
      <c r="C106" s="194"/>
      <c r="D106" s="395"/>
      <c r="E106" s="22"/>
      <c r="F106" s="22"/>
      <c r="G106" s="22"/>
      <c r="H106" s="22"/>
      <c r="I106" s="22"/>
      <c r="J106" s="396"/>
      <c r="K106" s="397"/>
      <c r="L106" s="22"/>
      <c r="M106" s="397"/>
      <c r="N106" s="22"/>
      <c r="O106" s="398"/>
      <c r="P106" s="22"/>
      <c r="Q106" s="397"/>
      <c r="R106" s="22"/>
      <c r="S106" s="22"/>
      <c r="T106" s="22"/>
      <c r="U106" s="22"/>
      <c r="V106" s="156"/>
    </row>
    <row r="107" ht="15.75" customHeight="1">
      <c r="A107" s="194"/>
      <c r="B107" s="194"/>
      <c r="C107" s="194"/>
      <c r="D107" s="391"/>
      <c r="J107" s="392"/>
      <c r="K107" s="393"/>
      <c r="L107" s="22"/>
      <c r="M107" s="393"/>
      <c r="N107" s="22"/>
      <c r="O107" s="394"/>
      <c r="P107" s="22"/>
      <c r="Q107" s="393"/>
      <c r="R107" s="22"/>
      <c r="S107" s="22"/>
      <c r="T107" s="22"/>
      <c r="U107" s="22"/>
      <c r="V107" s="156"/>
    </row>
    <row r="108" ht="15.75" customHeight="1">
      <c r="A108" s="194"/>
      <c r="B108" s="194"/>
      <c r="C108" s="194"/>
      <c r="D108" s="395"/>
      <c r="E108" s="22"/>
      <c r="F108" s="22"/>
      <c r="G108" s="22"/>
      <c r="H108" s="22"/>
      <c r="I108" s="22"/>
      <c r="J108" s="396"/>
      <c r="K108" s="397"/>
      <c r="L108" s="22"/>
      <c r="M108" s="397"/>
      <c r="N108" s="22"/>
      <c r="O108" s="398"/>
      <c r="P108" s="22"/>
      <c r="Q108" s="397"/>
      <c r="R108" s="22"/>
      <c r="S108" s="22"/>
      <c r="T108" s="22"/>
      <c r="U108" s="22"/>
      <c r="V108" s="156"/>
    </row>
    <row r="109" ht="15.75" customHeight="1">
      <c r="A109" s="194"/>
      <c r="B109" s="194"/>
      <c r="C109" s="194"/>
      <c r="D109" s="391"/>
      <c r="J109" s="392"/>
      <c r="K109" s="393"/>
      <c r="L109" s="22"/>
      <c r="M109" s="393"/>
      <c r="N109" s="22"/>
      <c r="O109" s="394"/>
      <c r="P109" s="22"/>
      <c r="Q109" s="393"/>
      <c r="R109" s="22"/>
      <c r="S109" s="22"/>
      <c r="T109" s="22"/>
      <c r="U109" s="22"/>
      <c r="V109" s="156"/>
    </row>
    <row r="110" ht="15.75" customHeight="1">
      <c r="A110" s="194"/>
      <c r="B110" s="194"/>
      <c r="C110" s="194"/>
      <c r="D110" s="395"/>
      <c r="E110" s="22"/>
      <c r="F110" s="22"/>
      <c r="G110" s="22"/>
      <c r="H110" s="22"/>
      <c r="I110" s="22"/>
      <c r="J110" s="396"/>
      <c r="K110" s="397"/>
      <c r="L110" s="22"/>
      <c r="M110" s="397"/>
      <c r="N110" s="22"/>
      <c r="O110" s="398"/>
      <c r="P110" s="22"/>
      <c r="Q110" s="397"/>
      <c r="R110" s="22"/>
      <c r="S110" s="22"/>
      <c r="T110" s="22"/>
      <c r="U110" s="22"/>
      <c r="V110" s="156"/>
    </row>
    <row r="111" ht="15.75" customHeight="1">
      <c r="A111" s="194"/>
      <c r="B111" s="194"/>
      <c r="C111" s="194"/>
      <c r="D111" s="391"/>
      <c r="J111" s="392"/>
      <c r="K111" s="393"/>
      <c r="L111" s="22"/>
      <c r="M111" s="393"/>
      <c r="N111" s="22"/>
      <c r="O111" s="394"/>
      <c r="P111" s="22"/>
      <c r="Q111" s="393"/>
      <c r="R111" s="22"/>
      <c r="S111" s="22"/>
      <c r="T111" s="22"/>
      <c r="U111" s="22"/>
      <c r="V111" s="156"/>
    </row>
    <row r="112" ht="15.75" customHeight="1">
      <c r="A112" s="194"/>
      <c r="B112" s="194"/>
      <c r="C112" s="194"/>
      <c r="D112" s="395"/>
      <c r="E112" s="22"/>
      <c r="F112" s="22"/>
      <c r="G112" s="22"/>
      <c r="H112" s="22"/>
      <c r="I112" s="22"/>
      <c r="J112" s="396"/>
      <c r="K112" s="397"/>
      <c r="L112" s="22"/>
      <c r="M112" s="397"/>
      <c r="N112" s="22"/>
      <c r="O112" s="398"/>
      <c r="P112" s="22"/>
      <c r="Q112" s="397"/>
      <c r="R112" s="22"/>
      <c r="S112" s="22"/>
      <c r="T112" s="22"/>
      <c r="U112" s="22"/>
      <c r="V112" s="156"/>
    </row>
    <row r="113" ht="15.75" customHeight="1">
      <c r="A113" s="194"/>
      <c r="B113" s="194"/>
      <c r="C113" s="194"/>
      <c r="D113" s="391"/>
      <c r="J113" s="392"/>
      <c r="K113" s="393"/>
      <c r="L113" s="22"/>
      <c r="M113" s="393"/>
      <c r="N113" s="22"/>
      <c r="O113" s="394"/>
      <c r="P113" s="22"/>
      <c r="Q113" s="393"/>
      <c r="R113" s="22"/>
      <c r="S113" s="22"/>
      <c r="T113" s="22"/>
      <c r="U113" s="22"/>
      <c r="V113" s="156"/>
    </row>
    <row r="114" ht="15.75" customHeight="1">
      <c r="A114" s="194"/>
      <c r="B114" s="194"/>
      <c r="C114" s="194"/>
      <c r="D114" s="395"/>
      <c r="E114" s="22"/>
      <c r="F114" s="22"/>
      <c r="G114" s="22"/>
      <c r="H114" s="22"/>
      <c r="I114" s="22"/>
      <c r="J114" s="396"/>
      <c r="K114" s="397"/>
      <c r="L114" s="22"/>
      <c r="M114" s="397"/>
      <c r="N114" s="22"/>
      <c r="O114" s="398"/>
      <c r="P114" s="22"/>
      <c r="Q114" s="397"/>
      <c r="R114" s="22"/>
      <c r="S114" s="22"/>
      <c r="T114" s="22"/>
      <c r="U114" s="22"/>
      <c r="V114" s="156"/>
    </row>
    <row r="115" ht="15.75" customHeight="1">
      <c r="A115" s="194"/>
      <c r="B115" s="194"/>
      <c r="C115" s="194"/>
      <c r="D115" s="391"/>
      <c r="J115" s="392"/>
      <c r="K115" s="393"/>
      <c r="L115" s="22"/>
      <c r="M115" s="393"/>
      <c r="N115" s="22"/>
      <c r="O115" s="394"/>
      <c r="P115" s="22"/>
      <c r="Q115" s="393"/>
      <c r="R115" s="22"/>
      <c r="S115" s="22"/>
      <c r="T115" s="22"/>
      <c r="U115" s="22"/>
      <c r="V115" s="156"/>
    </row>
    <row r="116" ht="15.75" customHeight="1">
      <c r="A116" s="194"/>
      <c r="B116" s="194"/>
      <c r="C116" s="194"/>
      <c r="D116" s="395"/>
      <c r="E116" s="22"/>
      <c r="F116" s="22"/>
      <c r="G116" s="22"/>
      <c r="H116" s="22"/>
      <c r="I116" s="22"/>
      <c r="J116" s="396"/>
      <c r="K116" s="397"/>
      <c r="L116" s="22"/>
      <c r="M116" s="397"/>
      <c r="N116" s="22"/>
      <c r="O116" s="398"/>
      <c r="P116" s="22"/>
      <c r="Q116" s="397"/>
      <c r="R116" s="22"/>
      <c r="S116" s="22"/>
      <c r="T116" s="22"/>
      <c r="U116" s="22"/>
      <c r="V116" s="156"/>
    </row>
    <row r="117" ht="15.75" customHeight="1">
      <c r="A117" s="194"/>
      <c r="B117" s="194"/>
      <c r="C117" s="194"/>
      <c r="D117" s="391"/>
      <c r="J117" s="392"/>
      <c r="K117" s="393"/>
      <c r="L117" s="22"/>
      <c r="M117" s="393"/>
      <c r="N117" s="22"/>
      <c r="O117" s="394"/>
      <c r="P117" s="22"/>
      <c r="Q117" s="393"/>
      <c r="R117" s="22"/>
      <c r="S117" s="22"/>
      <c r="T117" s="22"/>
      <c r="U117" s="22"/>
      <c r="V117" s="156"/>
      <c r="W117" s="194"/>
      <c r="X117" s="194"/>
      <c r="Y117" s="194"/>
    </row>
    <row r="118" ht="15.75" customHeight="1">
      <c r="A118" s="194"/>
      <c r="B118" s="194"/>
      <c r="C118" s="194"/>
      <c r="D118" s="395"/>
      <c r="E118" s="22"/>
      <c r="F118" s="22"/>
      <c r="G118" s="22"/>
      <c r="H118" s="22"/>
      <c r="I118" s="22"/>
      <c r="J118" s="396"/>
      <c r="K118" s="397"/>
      <c r="L118" s="22"/>
      <c r="M118" s="397"/>
      <c r="N118" s="22"/>
      <c r="O118" s="398"/>
      <c r="P118" s="22"/>
      <c r="Q118" s="397"/>
      <c r="R118" s="22"/>
      <c r="S118" s="22"/>
      <c r="T118" s="22"/>
      <c r="U118" s="22"/>
      <c r="V118" s="156"/>
      <c r="W118" s="194"/>
      <c r="X118" s="194"/>
      <c r="Y118" s="194"/>
    </row>
    <row r="119" ht="15.75" customHeight="1">
      <c r="A119" s="194"/>
      <c r="B119" s="194"/>
      <c r="C119" s="194"/>
      <c r="D119" s="391"/>
      <c r="J119" s="392"/>
      <c r="K119" s="393"/>
      <c r="L119" s="22"/>
      <c r="M119" s="393"/>
      <c r="N119" s="22"/>
      <c r="O119" s="394"/>
      <c r="P119" s="22"/>
      <c r="Q119" s="393"/>
      <c r="R119" s="22"/>
      <c r="S119" s="22"/>
      <c r="T119" s="22"/>
      <c r="U119" s="22"/>
      <c r="V119" s="156"/>
      <c r="W119" s="194"/>
      <c r="X119" s="194"/>
      <c r="Y119" s="194"/>
    </row>
    <row r="120" ht="15.75" customHeight="1">
      <c r="A120" s="194"/>
      <c r="B120" s="194"/>
      <c r="C120" s="194"/>
      <c r="D120" s="395"/>
      <c r="E120" s="22"/>
      <c r="F120" s="22"/>
      <c r="G120" s="22"/>
      <c r="H120" s="22"/>
      <c r="I120" s="22"/>
      <c r="J120" s="396"/>
      <c r="K120" s="397"/>
      <c r="L120" s="22"/>
      <c r="M120" s="397"/>
      <c r="N120" s="22"/>
      <c r="O120" s="398"/>
      <c r="P120" s="22"/>
      <c r="Q120" s="397"/>
      <c r="R120" s="22"/>
      <c r="S120" s="22"/>
      <c r="T120" s="22"/>
      <c r="U120" s="22"/>
      <c r="V120" s="156"/>
      <c r="W120" s="194"/>
      <c r="X120" s="194"/>
      <c r="Y120" s="194"/>
    </row>
    <row r="121" ht="15.75" customHeight="1">
      <c r="A121" s="194"/>
      <c r="B121" s="194"/>
      <c r="C121" s="194"/>
      <c r="D121" s="391"/>
      <c r="J121" s="392"/>
      <c r="K121" s="393"/>
      <c r="L121" s="22"/>
      <c r="M121" s="393"/>
      <c r="N121" s="22"/>
      <c r="O121" s="394"/>
      <c r="P121" s="22"/>
      <c r="Q121" s="393"/>
      <c r="R121" s="22"/>
      <c r="S121" s="22"/>
      <c r="T121" s="22"/>
      <c r="U121" s="22"/>
      <c r="V121" s="156"/>
    </row>
    <row r="122" ht="15.75" customHeight="1">
      <c r="A122" s="194"/>
      <c r="B122" s="194"/>
      <c r="C122" s="194"/>
      <c r="D122" s="395"/>
      <c r="E122" s="22"/>
      <c r="F122" s="22"/>
      <c r="G122" s="22"/>
      <c r="H122" s="22"/>
      <c r="I122" s="22"/>
      <c r="J122" s="396"/>
      <c r="K122" s="397"/>
      <c r="L122" s="22"/>
      <c r="M122" s="397"/>
      <c r="N122" s="22"/>
      <c r="O122" s="398"/>
      <c r="P122" s="22"/>
      <c r="Q122" s="397"/>
      <c r="R122" s="22"/>
      <c r="S122" s="22"/>
      <c r="T122" s="22"/>
      <c r="U122" s="22"/>
      <c r="V122" s="156"/>
    </row>
    <row r="123" ht="15.75" customHeight="1">
      <c r="A123" s="194"/>
      <c r="B123" s="194"/>
      <c r="C123" s="194"/>
      <c r="D123" s="391"/>
      <c r="J123" s="392"/>
      <c r="K123" s="393"/>
      <c r="L123" s="22"/>
      <c r="M123" s="393"/>
      <c r="N123" s="22"/>
      <c r="O123" s="394"/>
      <c r="P123" s="22"/>
      <c r="Q123" s="393"/>
      <c r="R123" s="22"/>
      <c r="S123" s="22"/>
      <c r="T123" s="22"/>
      <c r="U123" s="22"/>
      <c r="V123" s="156"/>
    </row>
    <row r="124" ht="15.75" customHeight="1">
      <c r="A124" s="194"/>
      <c r="B124" s="194"/>
      <c r="C124" s="194"/>
      <c r="D124" s="395"/>
      <c r="E124" s="22"/>
      <c r="F124" s="22"/>
      <c r="G124" s="22"/>
      <c r="H124" s="22"/>
      <c r="I124" s="22"/>
      <c r="J124" s="396"/>
      <c r="K124" s="397"/>
      <c r="L124" s="22"/>
      <c r="M124" s="397"/>
      <c r="N124" s="22"/>
      <c r="O124" s="398"/>
      <c r="P124" s="22"/>
      <c r="Q124" s="397"/>
      <c r="R124" s="22"/>
      <c r="S124" s="22"/>
      <c r="T124" s="22"/>
      <c r="U124" s="22"/>
      <c r="V124" s="156"/>
    </row>
    <row r="125" ht="15.75" customHeight="1">
      <c r="A125" s="194"/>
      <c r="B125" s="194"/>
      <c r="C125" s="194"/>
      <c r="D125" s="391"/>
      <c r="J125" s="392"/>
      <c r="K125" s="393"/>
      <c r="L125" s="22"/>
      <c r="M125" s="393"/>
      <c r="N125" s="22"/>
      <c r="O125" s="394"/>
      <c r="P125" s="22"/>
      <c r="Q125" s="393"/>
      <c r="R125" s="22"/>
      <c r="S125" s="22"/>
      <c r="T125" s="22"/>
      <c r="U125" s="22"/>
      <c r="V125" s="156"/>
    </row>
    <row r="126" ht="15.75" customHeight="1">
      <c r="A126" s="194"/>
      <c r="B126" s="194"/>
      <c r="C126" s="194"/>
      <c r="D126" s="395"/>
      <c r="E126" s="22"/>
      <c r="F126" s="22"/>
      <c r="G126" s="22"/>
      <c r="H126" s="22"/>
      <c r="I126" s="22"/>
      <c r="J126" s="396"/>
      <c r="K126" s="397"/>
      <c r="L126" s="22"/>
      <c r="M126" s="397"/>
      <c r="N126" s="22"/>
      <c r="O126" s="398"/>
      <c r="P126" s="22"/>
      <c r="Q126" s="397"/>
      <c r="R126" s="22"/>
      <c r="S126" s="22"/>
      <c r="T126" s="22"/>
      <c r="U126" s="22"/>
      <c r="V126" s="156"/>
    </row>
    <row r="127" ht="15.75" customHeight="1">
      <c r="A127" s="194"/>
      <c r="B127" s="194"/>
      <c r="C127" s="194"/>
      <c r="D127" s="391"/>
      <c r="J127" s="392"/>
      <c r="K127" s="393"/>
      <c r="L127" s="22"/>
      <c r="M127" s="393"/>
      <c r="N127" s="22"/>
      <c r="O127" s="394"/>
      <c r="P127" s="22"/>
      <c r="Q127" s="393"/>
      <c r="R127" s="22"/>
      <c r="S127" s="22"/>
      <c r="T127" s="22"/>
      <c r="U127" s="22"/>
      <c r="V127" s="156"/>
    </row>
    <row r="128" ht="15.75" customHeight="1">
      <c r="A128" s="194"/>
      <c r="B128" s="194"/>
      <c r="C128" s="194"/>
      <c r="D128" s="395"/>
      <c r="E128" s="22"/>
      <c r="F128" s="22"/>
      <c r="G128" s="22"/>
      <c r="H128" s="22"/>
      <c r="I128" s="22"/>
      <c r="J128" s="396"/>
      <c r="K128" s="397"/>
      <c r="L128" s="22"/>
      <c r="M128" s="397"/>
      <c r="N128" s="22"/>
      <c r="O128" s="398"/>
      <c r="P128" s="22"/>
      <c r="Q128" s="397"/>
      <c r="R128" s="22"/>
      <c r="S128" s="22"/>
      <c r="T128" s="22"/>
      <c r="U128" s="22"/>
      <c r="V128" s="156"/>
    </row>
    <row r="129" ht="15.75" customHeight="1">
      <c r="A129" s="194"/>
      <c r="B129" s="194"/>
      <c r="C129" s="194"/>
      <c r="D129" s="391"/>
      <c r="J129" s="392"/>
      <c r="K129" s="393"/>
      <c r="L129" s="22"/>
      <c r="M129" s="393"/>
      <c r="N129" s="22"/>
      <c r="O129" s="394"/>
      <c r="P129" s="22"/>
      <c r="Q129" s="393"/>
      <c r="R129" s="22"/>
      <c r="S129" s="22"/>
      <c r="T129" s="22"/>
      <c r="U129" s="22"/>
      <c r="V129" s="156"/>
    </row>
    <row r="130" ht="15.75" customHeight="1">
      <c r="A130" s="194"/>
      <c r="B130" s="194"/>
      <c r="C130" s="194"/>
      <c r="D130" s="395"/>
      <c r="E130" s="22"/>
      <c r="F130" s="22"/>
      <c r="G130" s="22"/>
      <c r="H130" s="22"/>
      <c r="I130" s="22"/>
      <c r="J130" s="396"/>
      <c r="K130" s="397"/>
      <c r="L130" s="22"/>
      <c r="M130" s="397"/>
      <c r="N130" s="22"/>
      <c r="O130" s="398"/>
      <c r="P130" s="22"/>
      <c r="Q130" s="397"/>
      <c r="R130" s="22"/>
      <c r="S130" s="22"/>
      <c r="T130" s="22"/>
      <c r="U130" s="22"/>
      <c r="V130" s="156"/>
    </row>
    <row r="131" ht="15.75" customHeight="1">
      <c r="A131" s="194"/>
      <c r="B131" s="194"/>
      <c r="C131" s="194"/>
      <c r="D131" s="391"/>
      <c r="J131" s="392"/>
      <c r="K131" s="393"/>
      <c r="L131" s="22"/>
      <c r="M131" s="393"/>
      <c r="N131" s="22"/>
      <c r="O131" s="394"/>
      <c r="P131" s="22"/>
      <c r="Q131" s="393"/>
      <c r="R131" s="22"/>
      <c r="S131" s="22"/>
      <c r="T131" s="22"/>
      <c r="U131" s="22"/>
      <c r="V131" s="156"/>
      <c r="W131" s="194"/>
      <c r="X131" s="194"/>
      <c r="Y131" s="194"/>
    </row>
    <row r="132" ht="15.75" customHeight="1">
      <c r="A132" s="194"/>
      <c r="B132" s="194"/>
      <c r="C132" s="194"/>
      <c r="D132" s="395"/>
      <c r="E132" s="22"/>
      <c r="F132" s="22"/>
      <c r="G132" s="22"/>
      <c r="H132" s="22"/>
      <c r="I132" s="22"/>
      <c r="J132" s="396"/>
      <c r="K132" s="397"/>
      <c r="L132" s="22"/>
      <c r="M132" s="397"/>
      <c r="N132" s="22"/>
      <c r="O132" s="398"/>
      <c r="P132" s="22"/>
      <c r="Q132" s="397"/>
      <c r="R132" s="22"/>
      <c r="S132" s="22"/>
      <c r="T132" s="22"/>
      <c r="U132" s="22"/>
      <c r="V132" s="156"/>
      <c r="W132" s="194"/>
      <c r="X132" s="194"/>
      <c r="Y132" s="194"/>
      <c r="Z132" s="194"/>
      <c r="AA132" s="194"/>
      <c r="AB132" s="194"/>
      <c r="AC132" s="194"/>
      <c r="AD132" s="194"/>
    </row>
    <row r="133" ht="15.75" customHeight="1">
      <c r="A133" s="194"/>
      <c r="B133" s="194"/>
      <c r="C133" s="194"/>
      <c r="D133" s="391"/>
      <c r="J133" s="392"/>
      <c r="K133" s="393"/>
      <c r="L133" s="22"/>
      <c r="M133" s="393"/>
      <c r="N133" s="22"/>
      <c r="O133" s="394"/>
      <c r="P133" s="22"/>
      <c r="Q133" s="393"/>
      <c r="R133" s="22"/>
      <c r="S133" s="22"/>
      <c r="T133" s="22"/>
      <c r="U133" s="22"/>
      <c r="V133" s="156"/>
      <c r="W133" s="194"/>
      <c r="X133" s="194"/>
      <c r="Y133" s="194"/>
      <c r="Z133" s="194"/>
      <c r="AA133" s="194"/>
      <c r="AB133" s="194"/>
      <c r="AC133" s="194"/>
      <c r="AD133" s="194"/>
    </row>
    <row r="134" ht="15.75" customHeight="1">
      <c r="A134" s="194"/>
      <c r="B134" s="194"/>
      <c r="C134" s="194"/>
      <c r="D134" s="395"/>
      <c r="E134" s="22"/>
      <c r="F134" s="22"/>
      <c r="G134" s="22"/>
      <c r="H134" s="22"/>
      <c r="I134" s="22"/>
      <c r="J134" s="396"/>
      <c r="K134" s="397"/>
      <c r="L134" s="22"/>
      <c r="M134" s="397"/>
      <c r="N134" s="22"/>
      <c r="O134" s="398"/>
      <c r="P134" s="22"/>
      <c r="Q134" s="397"/>
      <c r="R134" s="22"/>
      <c r="S134" s="22"/>
      <c r="T134" s="22"/>
      <c r="U134" s="22"/>
      <c r="V134" s="156"/>
      <c r="W134" s="194"/>
      <c r="X134" s="194"/>
      <c r="Y134" s="194"/>
      <c r="Z134" s="194"/>
      <c r="AA134" s="194"/>
      <c r="AB134" s="194"/>
      <c r="AC134" s="194"/>
      <c r="AD134" s="194"/>
    </row>
    <row r="135" ht="15.75" customHeight="1">
      <c r="A135" s="194"/>
      <c r="B135" s="194"/>
      <c r="C135" s="194"/>
      <c r="D135" s="391"/>
      <c r="J135" s="392"/>
      <c r="K135" s="393"/>
      <c r="L135" s="22"/>
      <c r="M135" s="393"/>
      <c r="N135" s="22"/>
      <c r="O135" s="394"/>
      <c r="P135" s="22"/>
      <c r="Q135" s="393"/>
      <c r="R135" s="22"/>
      <c r="S135" s="22"/>
      <c r="T135" s="22"/>
      <c r="U135" s="22"/>
      <c r="V135" s="156"/>
      <c r="W135" s="194"/>
      <c r="X135" s="194"/>
      <c r="Y135" s="194"/>
      <c r="Z135" s="194"/>
      <c r="AA135" s="194"/>
      <c r="AB135" s="194"/>
      <c r="AC135" s="194"/>
      <c r="AD135" s="194"/>
    </row>
    <row r="136" ht="15.75" customHeight="1">
      <c r="A136" s="194"/>
      <c r="B136" s="194"/>
      <c r="C136" s="194"/>
      <c r="D136" s="395"/>
      <c r="E136" s="22"/>
      <c r="F136" s="22"/>
      <c r="G136" s="22"/>
      <c r="H136" s="22"/>
      <c r="I136" s="22"/>
      <c r="J136" s="396"/>
      <c r="K136" s="397"/>
      <c r="L136" s="22"/>
      <c r="M136" s="397"/>
      <c r="N136" s="22"/>
      <c r="O136" s="398"/>
      <c r="P136" s="22"/>
      <c r="Q136" s="397"/>
      <c r="R136" s="22"/>
      <c r="S136" s="22"/>
      <c r="T136" s="22"/>
      <c r="U136" s="22"/>
      <c r="V136" s="156"/>
      <c r="W136" s="194"/>
      <c r="X136" s="194"/>
      <c r="Y136" s="194"/>
      <c r="Z136" s="194"/>
      <c r="AA136" s="194"/>
      <c r="AB136" s="194"/>
      <c r="AC136" s="194"/>
      <c r="AD136" s="194"/>
    </row>
    <row r="137" ht="15.75" customHeight="1">
      <c r="A137" s="194"/>
      <c r="B137" s="194"/>
      <c r="C137" s="194"/>
      <c r="D137" s="391"/>
      <c r="J137" s="392"/>
      <c r="K137" s="393"/>
      <c r="L137" s="22"/>
      <c r="M137" s="393"/>
      <c r="N137" s="22"/>
      <c r="O137" s="394"/>
      <c r="P137" s="22"/>
      <c r="Q137" s="393"/>
      <c r="R137" s="22"/>
      <c r="S137" s="22"/>
      <c r="T137" s="22"/>
      <c r="U137" s="22"/>
      <c r="V137" s="156"/>
      <c r="W137" s="194"/>
      <c r="X137" s="194"/>
      <c r="Y137" s="194"/>
      <c r="Z137" s="194"/>
      <c r="AA137" s="194"/>
      <c r="AB137" s="194"/>
      <c r="AC137" s="194"/>
      <c r="AD137" s="194"/>
    </row>
    <row r="138" ht="15.75" customHeight="1">
      <c r="A138" s="194"/>
      <c r="B138" s="194"/>
      <c r="C138" s="194"/>
      <c r="D138" s="395"/>
      <c r="E138" s="22"/>
      <c r="F138" s="22"/>
      <c r="G138" s="22"/>
      <c r="H138" s="22"/>
      <c r="I138" s="22"/>
      <c r="J138" s="396"/>
      <c r="K138" s="397"/>
      <c r="L138" s="22"/>
      <c r="M138" s="397"/>
      <c r="N138" s="22"/>
      <c r="O138" s="398"/>
      <c r="P138" s="22"/>
      <c r="Q138" s="397"/>
      <c r="R138" s="22"/>
      <c r="S138" s="22"/>
      <c r="T138" s="22"/>
      <c r="U138" s="22"/>
      <c r="V138" s="156"/>
      <c r="W138" s="194"/>
      <c r="X138" s="194"/>
      <c r="Y138" s="194"/>
      <c r="Z138" s="194"/>
      <c r="AA138" s="194"/>
      <c r="AB138" s="194"/>
      <c r="AC138" s="194"/>
      <c r="AD138" s="194"/>
    </row>
    <row r="139" ht="15.75" customHeight="1">
      <c r="A139" s="194"/>
      <c r="B139" s="194"/>
      <c r="C139" s="194"/>
      <c r="D139" s="391"/>
      <c r="J139" s="392"/>
      <c r="K139" s="393"/>
      <c r="L139" s="22"/>
      <c r="M139" s="393"/>
      <c r="N139" s="22"/>
      <c r="O139" s="394"/>
      <c r="P139" s="22"/>
      <c r="Q139" s="393"/>
      <c r="R139" s="22"/>
      <c r="S139" s="22"/>
      <c r="T139" s="22"/>
      <c r="U139" s="22"/>
      <c r="V139" s="156"/>
      <c r="W139" s="194"/>
      <c r="X139" s="194"/>
      <c r="Y139" s="194"/>
      <c r="Z139" s="194"/>
      <c r="AA139" s="194"/>
      <c r="AB139" s="194"/>
      <c r="AC139" s="194"/>
      <c r="AD139" s="194"/>
    </row>
    <row r="140" ht="15.75" customHeight="1">
      <c r="A140" s="194"/>
      <c r="B140" s="194"/>
      <c r="C140" s="194"/>
      <c r="D140" s="395"/>
      <c r="E140" s="22"/>
      <c r="F140" s="22"/>
      <c r="G140" s="22"/>
      <c r="H140" s="22"/>
      <c r="I140" s="22"/>
      <c r="J140" s="396"/>
      <c r="K140" s="397"/>
      <c r="L140" s="22"/>
      <c r="M140" s="397"/>
      <c r="N140" s="22"/>
      <c r="O140" s="398"/>
      <c r="P140" s="22"/>
      <c r="Q140" s="397"/>
      <c r="R140" s="22"/>
      <c r="S140" s="22"/>
      <c r="T140" s="22"/>
      <c r="U140" s="22"/>
      <c r="V140" s="156"/>
      <c r="W140" s="194"/>
      <c r="X140" s="194"/>
      <c r="Y140" s="194"/>
      <c r="Z140" s="194"/>
      <c r="AA140" s="194"/>
      <c r="AB140" s="194"/>
      <c r="AC140" s="194"/>
      <c r="AD140" s="194"/>
    </row>
    <row r="141" ht="15.75" customHeight="1">
      <c r="A141" s="194"/>
      <c r="B141" s="194"/>
      <c r="C141" s="194"/>
      <c r="D141" s="391"/>
      <c r="J141" s="392"/>
      <c r="K141" s="393"/>
      <c r="L141" s="22"/>
      <c r="M141" s="393"/>
      <c r="N141" s="22"/>
      <c r="O141" s="394"/>
      <c r="P141" s="22"/>
      <c r="Q141" s="393"/>
      <c r="R141" s="22"/>
      <c r="S141" s="22"/>
      <c r="T141" s="22"/>
      <c r="U141" s="22"/>
      <c r="V141" s="156"/>
      <c r="W141" s="194"/>
      <c r="X141" s="194"/>
      <c r="Y141" s="194"/>
      <c r="Z141" s="194"/>
      <c r="AA141" s="194"/>
      <c r="AB141" s="194"/>
      <c r="AC141" s="194"/>
      <c r="AD141" s="194"/>
    </row>
    <row r="142" ht="15.75" customHeight="1">
      <c r="A142" s="194"/>
      <c r="B142" s="194"/>
      <c r="C142" s="194"/>
      <c r="D142" s="395"/>
      <c r="E142" s="22"/>
      <c r="F142" s="22"/>
      <c r="G142" s="22"/>
      <c r="H142" s="22"/>
      <c r="I142" s="22"/>
      <c r="J142" s="396"/>
      <c r="K142" s="397"/>
      <c r="L142" s="22"/>
      <c r="M142" s="397"/>
      <c r="N142" s="22"/>
      <c r="O142" s="398"/>
      <c r="P142" s="22"/>
      <c r="Q142" s="397"/>
      <c r="R142" s="22"/>
      <c r="S142" s="22"/>
      <c r="T142" s="22"/>
      <c r="U142" s="22"/>
      <c r="V142" s="156"/>
      <c r="W142" s="194"/>
      <c r="X142" s="194"/>
      <c r="Y142" s="194"/>
      <c r="Z142" s="194"/>
      <c r="AA142" s="194"/>
      <c r="AB142" s="194"/>
      <c r="AC142" s="194"/>
      <c r="AD142" s="194"/>
    </row>
    <row r="143" ht="15.75" customHeight="1">
      <c r="A143" s="194"/>
      <c r="B143" s="194"/>
      <c r="C143" s="194"/>
      <c r="D143" s="391"/>
      <c r="J143" s="392"/>
      <c r="K143" s="393"/>
      <c r="L143" s="22"/>
      <c r="M143" s="393"/>
      <c r="N143" s="22"/>
      <c r="O143" s="394"/>
      <c r="P143" s="22"/>
      <c r="Q143" s="393"/>
      <c r="R143" s="22"/>
      <c r="S143" s="22"/>
      <c r="T143" s="22"/>
      <c r="U143" s="22"/>
      <c r="V143" s="156"/>
      <c r="W143" s="194"/>
      <c r="X143" s="194"/>
      <c r="Y143" s="194"/>
      <c r="Z143" s="194"/>
      <c r="AA143" s="194"/>
      <c r="AB143" s="194"/>
      <c r="AC143" s="194"/>
      <c r="AD143" s="194"/>
    </row>
    <row r="144" ht="15.75" customHeight="1">
      <c r="A144" s="194"/>
      <c r="B144" s="194"/>
      <c r="C144" s="194"/>
      <c r="D144" s="395"/>
      <c r="E144" s="22"/>
      <c r="F144" s="22"/>
      <c r="G144" s="22"/>
      <c r="H144" s="22"/>
      <c r="I144" s="22"/>
      <c r="J144" s="396"/>
      <c r="K144" s="397"/>
      <c r="L144" s="22"/>
      <c r="M144" s="397"/>
      <c r="N144" s="22"/>
      <c r="O144" s="398"/>
      <c r="P144" s="22"/>
      <c r="Q144" s="397"/>
      <c r="R144" s="22"/>
      <c r="S144" s="22"/>
      <c r="T144" s="22"/>
      <c r="U144" s="22"/>
      <c r="V144" s="156"/>
      <c r="W144" s="194"/>
      <c r="X144" s="194"/>
      <c r="Y144" s="194"/>
      <c r="Z144" s="194"/>
      <c r="AA144" s="194"/>
      <c r="AB144" s="194"/>
      <c r="AC144" s="194"/>
      <c r="AD144" s="194"/>
    </row>
    <row r="145" ht="15.75" customHeight="1">
      <c r="A145" s="194"/>
      <c r="B145" s="194"/>
      <c r="C145" s="194"/>
      <c r="D145" s="391"/>
      <c r="J145" s="392"/>
      <c r="K145" s="393"/>
      <c r="L145" s="22"/>
      <c r="M145" s="393"/>
      <c r="N145" s="22"/>
      <c r="O145" s="394"/>
      <c r="P145" s="22"/>
      <c r="Q145" s="393"/>
      <c r="R145" s="22"/>
      <c r="S145" s="22"/>
      <c r="T145" s="22"/>
      <c r="U145" s="22"/>
      <c r="V145" s="156"/>
      <c r="W145" s="194"/>
      <c r="X145" s="194"/>
      <c r="Y145" s="194"/>
      <c r="Z145" s="194"/>
      <c r="AA145" s="194"/>
      <c r="AB145" s="194"/>
      <c r="AC145" s="194"/>
      <c r="AD145" s="194"/>
    </row>
    <row r="146" ht="15.75" customHeight="1">
      <c r="A146" s="194"/>
      <c r="B146" s="194"/>
      <c r="C146" s="194"/>
      <c r="D146" s="395"/>
      <c r="E146" s="22"/>
      <c r="F146" s="22"/>
      <c r="G146" s="22"/>
      <c r="H146" s="22"/>
      <c r="I146" s="22"/>
      <c r="J146" s="396"/>
      <c r="K146" s="397"/>
      <c r="L146" s="22"/>
      <c r="M146" s="397"/>
      <c r="N146" s="22"/>
      <c r="O146" s="398"/>
      <c r="P146" s="22"/>
      <c r="Q146" s="397"/>
      <c r="R146" s="22"/>
      <c r="S146" s="22"/>
      <c r="T146" s="22"/>
      <c r="U146" s="22"/>
      <c r="V146" s="156"/>
      <c r="W146" s="194"/>
      <c r="X146" s="194"/>
      <c r="Y146" s="194"/>
      <c r="Z146" s="194"/>
      <c r="AA146" s="194"/>
      <c r="AB146" s="194"/>
      <c r="AC146" s="194"/>
      <c r="AD146" s="194"/>
    </row>
    <row r="147" ht="15.75" customHeight="1">
      <c r="A147" s="194"/>
      <c r="B147" s="194"/>
      <c r="C147" s="194"/>
      <c r="D147" s="391"/>
      <c r="J147" s="392"/>
      <c r="K147" s="393"/>
      <c r="L147" s="22"/>
      <c r="M147" s="393"/>
      <c r="N147" s="22"/>
      <c r="O147" s="394"/>
      <c r="P147" s="22"/>
      <c r="Q147" s="393"/>
      <c r="R147" s="22"/>
      <c r="S147" s="22"/>
      <c r="T147" s="22"/>
      <c r="U147" s="22"/>
      <c r="V147" s="156"/>
      <c r="W147" s="194"/>
      <c r="X147" s="194"/>
      <c r="Y147" s="194"/>
      <c r="Z147" s="194"/>
      <c r="AA147" s="194"/>
      <c r="AB147" s="194"/>
      <c r="AC147" s="194"/>
      <c r="AD147" s="194"/>
    </row>
    <row r="148" ht="15.75" customHeight="1">
      <c r="A148" s="194"/>
      <c r="B148" s="194"/>
      <c r="C148" s="194"/>
      <c r="D148" s="395"/>
      <c r="E148" s="22"/>
      <c r="F148" s="22"/>
      <c r="G148" s="22"/>
      <c r="H148" s="22"/>
      <c r="I148" s="22"/>
      <c r="J148" s="396"/>
      <c r="K148" s="397"/>
      <c r="L148" s="22"/>
      <c r="M148" s="397"/>
      <c r="N148" s="22"/>
      <c r="O148" s="398"/>
      <c r="P148" s="22"/>
      <c r="Q148" s="397"/>
      <c r="R148" s="22"/>
      <c r="S148" s="22"/>
      <c r="T148" s="22"/>
      <c r="U148" s="22"/>
      <c r="V148" s="156"/>
      <c r="W148" s="194"/>
      <c r="X148" s="194"/>
      <c r="Y148" s="194"/>
      <c r="Z148" s="194"/>
      <c r="AA148" s="194"/>
      <c r="AB148" s="194"/>
      <c r="AC148" s="194"/>
      <c r="AD148" s="194"/>
    </row>
    <row r="149" ht="15.75" customHeight="1">
      <c r="A149" s="194"/>
      <c r="B149" s="194"/>
      <c r="C149" s="194"/>
      <c r="D149" s="391"/>
      <c r="J149" s="392"/>
      <c r="K149" s="393"/>
      <c r="L149" s="22"/>
      <c r="M149" s="393"/>
      <c r="N149" s="22"/>
      <c r="O149" s="394"/>
      <c r="P149" s="22"/>
      <c r="Q149" s="393"/>
      <c r="R149" s="22"/>
      <c r="S149" s="22"/>
      <c r="T149" s="22"/>
      <c r="U149" s="22"/>
      <c r="V149" s="156"/>
      <c r="W149" s="194"/>
      <c r="X149" s="194"/>
      <c r="Y149" s="194"/>
      <c r="Z149" s="194"/>
      <c r="AA149" s="194"/>
      <c r="AB149" s="194"/>
      <c r="AC149" s="194"/>
      <c r="AD149" s="194"/>
    </row>
    <row r="150" ht="15.75" customHeight="1">
      <c r="A150" s="194"/>
      <c r="B150" s="194"/>
      <c r="C150" s="194"/>
      <c r="D150" s="395"/>
      <c r="E150" s="22"/>
      <c r="F150" s="22"/>
      <c r="G150" s="22"/>
      <c r="H150" s="22"/>
      <c r="I150" s="22"/>
      <c r="J150" s="396"/>
      <c r="K150" s="397"/>
      <c r="L150" s="22"/>
      <c r="M150" s="397"/>
      <c r="N150" s="22"/>
      <c r="O150" s="398"/>
      <c r="P150" s="22"/>
      <c r="Q150" s="397"/>
      <c r="R150" s="22"/>
      <c r="S150" s="22"/>
      <c r="T150" s="22"/>
      <c r="U150" s="22"/>
      <c r="V150" s="156"/>
      <c r="W150" s="194"/>
      <c r="X150" s="194"/>
      <c r="Y150" s="194"/>
      <c r="Z150" s="194"/>
      <c r="AA150" s="194"/>
      <c r="AB150" s="194"/>
      <c r="AC150" s="194"/>
      <c r="AD150" s="194"/>
    </row>
    <row r="151" ht="15.75" customHeight="1">
      <c r="A151" s="194"/>
      <c r="B151" s="194"/>
      <c r="C151" s="194"/>
      <c r="D151" s="391"/>
      <c r="J151" s="392"/>
      <c r="K151" s="393"/>
      <c r="L151" s="22"/>
      <c r="M151" s="393"/>
      <c r="N151" s="22"/>
      <c r="O151" s="394"/>
      <c r="P151" s="22"/>
      <c r="Q151" s="393"/>
      <c r="R151" s="22"/>
      <c r="S151" s="22"/>
      <c r="T151" s="22"/>
      <c r="U151" s="22"/>
      <c r="V151" s="156"/>
      <c r="W151" s="194"/>
      <c r="X151" s="194"/>
      <c r="Y151" s="194"/>
      <c r="Z151" s="194"/>
      <c r="AA151" s="194"/>
      <c r="AB151" s="194"/>
      <c r="AC151" s="194"/>
      <c r="AD151" s="194"/>
    </row>
    <row r="152" ht="15.75" customHeight="1">
      <c r="A152" s="194"/>
      <c r="B152" s="194"/>
      <c r="C152" s="194"/>
      <c r="D152" s="395"/>
      <c r="E152" s="22"/>
      <c r="F152" s="22"/>
      <c r="G152" s="22"/>
      <c r="H152" s="22"/>
      <c r="I152" s="22"/>
      <c r="J152" s="396"/>
      <c r="K152" s="397"/>
      <c r="L152" s="22"/>
      <c r="M152" s="397"/>
      <c r="N152" s="22"/>
      <c r="O152" s="398"/>
      <c r="P152" s="22"/>
      <c r="Q152" s="397"/>
      <c r="R152" s="22"/>
      <c r="S152" s="22"/>
      <c r="T152" s="22"/>
      <c r="U152" s="22"/>
      <c r="V152" s="156"/>
      <c r="W152" s="194"/>
      <c r="X152" s="194"/>
      <c r="Y152" s="194"/>
      <c r="Z152" s="194"/>
      <c r="AA152" s="194"/>
      <c r="AB152" s="194"/>
      <c r="AC152" s="194"/>
      <c r="AD152" s="194"/>
    </row>
    <row r="153" ht="15.75" customHeight="1">
      <c r="A153" s="194"/>
      <c r="B153" s="194"/>
      <c r="C153" s="194"/>
      <c r="D153" s="391"/>
      <c r="J153" s="392"/>
      <c r="K153" s="393"/>
      <c r="L153" s="22"/>
      <c r="M153" s="393"/>
      <c r="N153" s="22"/>
      <c r="O153" s="394"/>
      <c r="P153" s="22"/>
      <c r="Q153" s="393"/>
      <c r="R153" s="22"/>
      <c r="S153" s="22"/>
      <c r="T153" s="22"/>
      <c r="U153" s="22"/>
      <c r="V153" s="156"/>
      <c r="W153" s="194"/>
      <c r="X153" s="194"/>
      <c r="Y153" s="194"/>
      <c r="Z153" s="194"/>
      <c r="AA153" s="194"/>
      <c r="AB153" s="194"/>
      <c r="AC153" s="194"/>
      <c r="AD153" s="194"/>
    </row>
    <row r="154" ht="15.75" customHeight="1">
      <c r="A154" s="194"/>
      <c r="B154" s="194"/>
      <c r="C154" s="194"/>
      <c r="D154" s="395"/>
      <c r="E154" s="22"/>
      <c r="F154" s="22"/>
      <c r="G154" s="22"/>
      <c r="H154" s="22"/>
      <c r="I154" s="22"/>
      <c r="J154" s="396"/>
      <c r="K154" s="397"/>
      <c r="L154" s="22"/>
      <c r="M154" s="397"/>
      <c r="N154" s="22"/>
      <c r="O154" s="398"/>
      <c r="P154" s="22"/>
      <c r="Q154" s="397"/>
      <c r="R154" s="22"/>
      <c r="S154" s="22"/>
      <c r="T154" s="22"/>
      <c r="U154" s="22"/>
      <c r="V154" s="156"/>
      <c r="W154" s="194"/>
      <c r="X154" s="194"/>
      <c r="Y154" s="194"/>
      <c r="Z154" s="194"/>
      <c r="AA154" s="194"/>
      <c r="AB154" s="194"/>
      <c r="AC154" s="194"/>
      <c r="AD154" s="194"/>
    </row>
    <row r="155" ht="15.75" customHeight="1">
      <c r="A155" s="194"/>
      <c r="B155" s="194"/>
      <c r="C155" s="194"/>
      <c r="D155" s="391"/>
      <c r="J155" s="392"/>
      <c r="K155" s="393"/>
      <c r="L155" s="22"/>
      <c r="M155" s="393"/>
      <c r="N155" s="22"/>
      <c r="O155" s="394"/>
      <c r="P155" s="22"/>
      <c r="Q155" s="393"/>
      <c r="R155" s="22"/>
      <c r="S155" s="22"/>
      <c r="T155" s="22"/>
      <c r="U155" s="22"/>
      <c r="V155" s="156"/>
      <c r="W155" s="194"/>
      <c r="X155" s="194"/>
      <c r="Y155" s="194"/>
      <c r="Z155" s="194"/>
      <c r="AA155" s="194"/>
      <c r="AB155" s="194"/>
      <c r="AC155" s="194"/>
      <c r="AD155" s="194"/>
    </row>
    <row r="156" ht="15.75" customHeight="1">
      <c r="A156" s="194"/>
      <c r="B156" s="194"/>
      <c r="C156" s="194"/>
      <c r="D156" s="395"/>
      <c r="E156" s="22"/>
      <c r="F156" s="22"/>
      <c r="G156" s="22"/>
      <c r="H156" s="22"/>
      <c r="I156" s="22"/>
      <c r="J156" s="396"/>
      <c r="K156" s="397"/>
      <c r="L156" s="22"/>
      <c r="M156" s="397"/>
      <c r="N156" s="22"/>
      <c r="O156" s="398"/>
      <c r="P156" s="22"/>
      <c r="Q156" s="397"/>
      <c r="R156" s="22"/>
      <c r="S156" s="22"/>
      <c r="T156" s="22"/>
      <c r="U156" s="22"/>
      <c r="V156" s="156"/>
      <c r="W156" s="194"/>
      <c r="X156" s="194"/>
      <c r="Y156" s="194"/>
      <c r="Z156" s="194"/>
      <c r="AA156" s="194"/>
      <c r="AB156" s="194"/>
      <c r="AC156" s="194"/>
      <c r="AD156" s="194"/>
    </row>
    <row r="157" ht="15.75" customHeight="1">
      <c r="A157" s="194"/>
      <c r="B157" s="194"/>
      <c r="C157" s="194"/>
      <c r="D157" s="391"/>
      <c r="J157" s="392"/>
      <c r="K157" s="393"/>
      <c r="L157" s="22"/>
      <c r="M157" s="393"/>
      <c r="N157" s="22"/>
      <c r="O157" s="394"/>
      <c r="P157" s="22"/>
      <c r="Q157" s="393"/>
      <c r="R157" s="22"/>
      <c r="S157" s="22"/>
      <c r="T157" s="22"/>
      <c r="U157" s="22"/>
      <c r="V157" s="156"/>
      <c r="W157" s="194"/>
      <c r="X157" s="194"/>
      <c r="Y157" s="194"/>
      <c r="Z157" s="194"/>
      <c r="AA157" s="194"/>
      <c r="AB157" s="194"/>
      <c r="AC157" s="194"/>
      <c r="AD157" s="194"/>
    </row>
    <row r="158" ht="15.75" customHeight="1">
      <c r="A158" s="194"/>
      <c r="B158" s="194"/>
      <c r="C158" s="194"/>
      <c r="D158" s="395"/>
      <c r="E158" s="22"/>
      <c r="F158" s="22"/>
      <c r="G158" s="22"/>
      <c r="H158" s="22"/>
      <c r="I158" s="22"/>
      <c r="J158" s="396"/>
      <c r="K158" s="397"/>
      <c r="L158" s="22"/>
      <c r="M158" s="397"/>
      <c r="N158" s="22"/>
      <c r="O158" s="398"/>
      <c r="P158" s="22"/>
      <c r="Q158" s="397"/>
      <c r="R158" s="22"/>
      <c r="S158" s="22"/>
      <c r="T158" s="22"/>
      <c r="U158" s="22"/>
      <c r="V158" s="156"/>
      <c r="W158" s="194"/>
      <c r="X158" s="194"/>
      <c r="Y158" s="194"/>
      <c r="Z158" s="194"/>
      <c r="AA158" s="194"/>
      <c r="AB158" s="194"/>
      <c r="AC158" s="194"/>
      <c r="AD158" s="194"/>
    </row>
    <row r="159" ht="15.75" customHeight="1">
      <c r="A159" s="194"/>
      <c r="B159" s="194"/>
      <c r="C159" s="194"/>
      <c r="D159" s="391"/>
      <c r="J159" s="392"/>
      <c r="K159" s="393"/>
      <c r="L159" s="22"/>
      <c r="M159" s="393"/>
      <c r="N159" s="22"/>
      <c r="O159" s="394"/>
      <c r="P159" s="22"/>
      <c r="Q159" s="393"/>
      <c r="R159" s="22"/>
      <c r="S159" s="22"/>
      <c r="T159" s="22"/>
      <c r="U159" s="22"/>
      <c r="V159" s="156"/>
      <c r="W159" s="194"/>
      <c r="X159" s="194"/>
      <c r="Y159" s="194"/>
      <c r="Z159" s="194"/>
      <c r="AA159" s="194"/>
      <c r="AB159" s="194"/>
      <c r="AC159" s="194"/>
      <c r="AD159" s="194"/>
    </row>
    <row r="160" ht="15.75" customHeight="1">
      <c r="A160" s="194"/>
      <c r="B160" s="194"/>
      <c r="C160" s="194"/>
      <c r="D160" s="395"/>
      <c r="E160" s="22"/>
      <c r="F160" s="22"/>
      <c r="G160" s="22"/>
      <c r="H160" s="22"/>
      <c r="I160" s="22"/>
      <c r="J160" s="396"/>
      <c r="K160" s="397"/>
      <c r="L160" s="22"/>
      <c r="M160" s="397"/>
      <c r="N160" s="22"/>
      <c r="O160" s="398"/>
      <c r="P160" s="22"/>
      <c r="Q160" s="397"/>
      <c r="R160" s="22"/>
      <c r="S160" s="22"/>
      <c r="T160" s="22"/>
      <c r="U160" s="22"/>
      <c r="V160" s="156"/>
      <c r="W160" s="194"/>
      <c r="X160" s="194"/>
      <c r="Y160" s="194"/>
      <c r="Z160" s="194"/>
      <c r="AA160" s="194"/>
      <c r="AB160" s="194"/>
      <c r="AC160" s="194"/>
      <c r="AD160" s="194"/>
    </row>
    <row r="161" ht="15.75" customHeight="1">
      <c r="A161" s="194"/>
      <c r="B161" s="194"/>
      <c r="C161" s="194"/>
      <c r="D161" s="391"/>
      <c r="J161" s="392"/>
      <c r="K161" s="393"/>
      <c r="L161" s="22"/>
      <c r="M161" s="393"/>
      <c r="N161" s="22"/>
      <c r="O161" s="394"/>
      <c r="P161" s="22"/>
      <c r="Q161" s="393"/>
      <c r="R161" s="22"/>
      <c r="S161" s="22"/>
      <c r="T161" s="22"/>
      <c r="U161" s="22"/>
      <c r="V161" s="156"/>
      <c r="W161" s="194"/>
      <c r="X161" s="194"/>
      <c r="Y161" s="194"/>
      <c r="Z161" s="194"/>
      <c r="AA161" s="194"/>
      <c r="AB161" s="194"/>
      <c r="AC161" s="194"/>
      <c r="AD161" s="194"/>
    </row>
    <row r="162" ht="15.75" customHeight="1">
      <c r="A162" s="194"/>
      <c r="B162" s="194"/>
      <c r="C162" s="194"/>
      <c r="D162" s="395"/>
      <c r="E162" s="22"/>
      <c r="F162" s="22"/>
      <c r="G162" s="22"/>
      <c r="H162" s="22"/>
      <c r="I162" s="22"/>
      <c r="J162" s="396"/>
      <c r="K162" s="397"/>
      <c r="L162" s="22"/>
      <c r="M162" s="397"/>
      <c r="N162" s="22"/>
      <c r="O162" s="398"/>
      <c r="P162" s="22"/>
      <c r="Q162" s="397"/>
      <c r="R162" s="22"/>
      <c r="S162" s="22"/>
      <c r="T162" s="22"/>
      <c r="U162" s="22"/>
      <c r="V162" s="156"/>
      <c r="W162" s="194"/>
      <c r="X162" s="194"/>
      <c r="Y162" s="194"/>
      <c r="Z162" s="194"/>
      <c r="AA162" s="194"/>
      <c r="AB162" s="194"/>
      <c r="AC162" s="194"/>
      <c r="AD162" s="194"/>
    </row>
    <row r="163" ht="15.75" customHeight="1">
      <c r="A163" s="194"/>
      <c r="B163" s="194"/>
      <c r="C163" s="194"/>
      <c r="D163" s="391"/>
      <c r="J163" s="392"/>
      <c r="K163" s="393"/>
      <c r="L163" s="22"/>
      <c r="M163" s="393"/>
      <c r="N163" s="22"/>
      <c r="O163" s="394"/>
      <c r="P163" s="22"/>
      <c r="Q163" s="393"/>
      <c r="R163" s="22"/>
      <c r="S163" s="22"/>
      <c r="T163" s="22"/>
      <c r="U163" s="22"/>
      <c r="V163" s="156"/>
      <c r="W163" s="194"/>
      <c r="X163" s="194"/>
      <c r="Y163" s="194"/>
      <c r="Z163" s="194"/>
      <c r="AA163" s="194"/>
      <c r="AB163" s="194"/>
      <c r="AC163" s="194"/>
      <c r="AD163" s="194"/>
    </row>
    <row r="164" ht="15.75" customHeight="1">
      <c r="A164" s="194"/>
      <c r="B164" s="194"/>
      <c r="C164" s="194"/>
      <c r="D164" s="395"/>
      <c r="E164" s="22"/>
      <c r="F164" s="22"/>
      <c r="G164" s="22"/>
      <c r="H164" s="22"/>
      <c r="I164" s="22"/>
      <c r="J164" s="396"/>
      <c r="K164" s="397"/>
      <c r="L164" s="22"/>
      <c r="M164" s="397"/>
      <c r="N164" s="22"/>
      <c r="O164" s="398"/>
      <c r="P164" s="22"/>
      <c r="Q164" s="397"/>
      <c r="R164" s="22"/>
      <c r="S164" s="22"/>
      <c r="T164" s="22"/>
      <c r="U164" s="22"/>
      <c r="V164" s="156"/>
      <c r="W164" s="194"/>
      <c r="X164" s="194"/>
      <c r="Y164" s="194"/>
      <c r="Z164" s="194"/>
      <c r="AA164" s="194"/>
      <c r="AB164" s="194"/>
      <c r="AC164" s="194"/>
      <c r="AD164" s="194"/>
    </row>
    <row r="165" ht="15.75" customHeight="1">
      <c r="A165" s="194"/>
      <c r="B165" s="194"/>
      <c r="C165" s="194"/>
      <c r="D165" s="391"/>
      <c r="J165" s="392"/>
      <c r="K165" s="393"/>
      <c r="L165" s="22"/>
      <c r="M165" s="393"/>
      <c r="N165" s="22"/>
      <c r="O165" s="394"/>
      <c r="P165" s="22"/>
      <c r="Q165" s="393"/>
      <c r="R165" s="22"/>
      <c r="S165" s="22"/>
      <c r="T165" s="22"/>
      <c r="U165" s="22"/>
      <c r="V165" s="156"/>
      <c r="W165" s="194"/>
      <c r="X165" s="194"/>
      <c r="Y165" s="194"/>
      <c r="Z165" s="194"/>
      <c r="AA165" s="194"/>
      <c r="AB165" s="194"/>
      <c r="AC165" s="194"/>
      <c r="AD165" s="194"/>
    </row>
    <row r="166" ht="15.75" customHeight="1">
      <c r="A166" s="194"/>
      <c r="B166" s="194"/>
      <c r="C166" s="194"/>
      <c r="D166" s="395"/>
      <c r="E166" s="22"/>
      <c r="F166" s="22"/>
      <c r="G166" s="22"/>
      <c r="H166" s="22"/>
      <c r="I166" s="22"/>
      <c r="J166" s="396"/>
      <c r="K166" s="397"/>
      <c r="L166" s="22"/>
      <c r="M166" s="397"/>
      <c r="N166" s="22"/>
      <c r="O166" s="398"/>
      <c r="P166" s="22"/>
      <c r="Q166" s="397"/>
      <c r="R166" s="22"/>
      <c r="S166" s="22"/>
      <c r="T166" s="22"/>
      <c r="U166" s="22"/>
      <c r="V166" s="156"/>
      <c r="W166" s="194"/>
      <c r="X166" s="194"/>
      <c r="Y166" s="194"/>
      <c r="Z166" s="194"/>
      <c r="AA166" s="194"/>
      <c r="AB166" s="194"/>
      <c r="AC166" s="194"/>
      <c r="AD166" s="194"/>
    </row>
    <row r="167" ht="15.75" customHeight="1">
      <c r="A167" s="194"/>
      <c r="B167" s="194"/>
      <c r="C167" s="194"/>
      <c r="D167" s="391"/>
      <c r="J167" s="392"/>
      <c r="K167" s="393"/>
      <c r="L167" s="22"/>
      <c r="M167" s="393"/>
      <c r="N167" s="22"/>
      <c r="O167" s="394"/>
      <c r="P167" s="22"/>
      <c r="Q167" s="393"/>
      <c r="R167" s="22"/>
      <c r="S167" s="22"/>
      <c r="T167" s="22"/>
      <c r="U167" s="22"/>
      <c r="V167" s="156"/>
      <c r="W167" s="194"/>
      <c r="X167" s="194"/>
      <c r="Y167" s="194"/>
      <c r="Z167" s="194"/>
      <c r="AA167" s="194"/>
      <c r="AB167" s="194"/>
      <c r="AC167" s="194"/>
      <c r="AD167" s="194"/>
    </row>
    <row r="168" ht="15.75" customHeight="1">
      <c r="A168" s="194"/>
      <c r="B168" s="194"/>
      <c r="C168" s="194"/>
      <c r="D168" s="395"/>
      <c r="E168" s="22"/>
      <c r="F168" s="22"/>
      <c r="G168" s="22"/>
      <c r="H168" s="22"/>
      <c r="I168" s="22"/>
      <c r="J168" s="396"/>
      <c r="K168" s="397"/>
      <c r="L168" s="22"/>
      <c r="M168" s="397"/>
      <c r="N168" s="22"/>
      <c r="O168" s="398"/>
      <c r="P168" s="22"/>
      <c r="Q168" s="397"/>
      <c r="R168" s="22"/>
      <c r="S168" s="22"/>
      <c r="T168" s="22"/>
      <c r="U168" s="22"/>
      <c r="V168" s="156"/>
      <c r="W168" s="194"/>
      <c r="X168" s="194"/>
      <c r="Y168" s="194"/>
      <c r="Z168" s="194"/>
      <c r="AA168" s="194"/>
      <c r="AB168" s="194"/>
      <c r="AC168" s="194"/>
      <c r="AD168" s="194"/>
    </row>
    <row r="169" ht="15.75" customHeight="1">
      <c r="A169" s="194"/>
      <c r="B169" s="194"/>
      <c r="C169" s="194"/>
      <c r="D169" s="391"/>
      <c r="J169" s="392"/>
      <c r="K169" s="393"/>
      <c r="L169" s="22"/>
      <c r="M169" s="393"/>
      <c r="N169" s="22"/>
      <c r="O169" s="394"/>
      <c r="P169" s="22"/>
      <c r="Q169" s="393"/>
      <c r="R169" s="22"/>
      <c r="S169" s="22"/>
      <c r="T169" s="22"/>
      <c r="U169" s="22"/>
      <c r="V169" s="156"/>
      <c r="W169" s="194"/>
      <c r="X169" s="194"/>
      <c r="Y169" s="194"/>
      <c r="Z169" s="194"/>
      <c r="AA169" s="194"/>
      <c r="AB169" s="194"/>
      <c r="AC169" s="194"/>
      <c r="AD169" s="194"/>
    </row>
    <row r="170" ht="15.75" customHeight="1">
      <c r="A170" s="194"/>
      <c r="B170" s="194"/>
      <c r="C170" s="194"/>
      <c r="D170" s="395"/>
      <c r="E170" s="22"/>
      <c r="F170" s="22"/>
      <c r="G170" s="22"/>
      <c r="H170" s="22"/>
      <c r="I170" s="22"/>
      <c r="J170" s="396"/>
      <c r="K170" s="397"/>
      <c r="L170" s="22"/>
      <c r="M170" s="397"/>
      <c r="N170" s="22"/>
      <c r="O170" s="398"/>
      <c r="P170" s="22"/>
      <c r="Q170" s="397"/>
      <c r="R170" s="22"/>
      <c r="S170" s="22"/>
      <c r="T170" s="22"/>
      <c r="U170" s="22"/>
      <c r="V170" s="156"/>
      <c r="W170" s="194"/>
      <c r="X170" s="194"/>
      <c r="Y170" s="194"/>
      <c r="Z170" s="194"/>
      <c r="AA170" s="194"/>
      <c r="AB170" s="194"/>
      <c r="AC170" s="194"/>
      <c r="AD170" s="194"/>
    </row>
    <row r="171" ht="15.75" customHeight="1">
      <c r="A171" s="194"/>
      <c r="B171" s="194"/>
      <c r="C171" s="194"/>
      <c r="D171" s="391"/>
      <c r="J171" s="392"/>
      <c r="K171" s="393"/>
      <c r="L171" s="22"/>
      <c r="M171" s="393"/>
      <c r="N171" s="22"/>
      <c r="O171" s="394"/>
      <c r="P171" s="22"/>
      <c r="Q171" s="393"/>
      <c r="R171" s="22"/>
      <c r="S171" s="22"/>
      <c r="T171" s="22"/>
      <c r="U171" s="22"/>
      <c r="V171" s="156"/>
      <c r="W171" s="194"/>
      <c r="X171" s="194"/>
      <c r="Y171" s="194"/>
      <c r="Z171" s="194"/>
      <c r="AA171" s="194"/>
      <c r="AB171" s="194"/>
      <c r="AC171" s="194"/>
      <c r="AD171" s="194"/>
    </row>
    <row r="172" ht="15.75" customHeight="1">
      <c r="A172" s="194"/>
      <c r="B172" s="194"/>
      <c r="C172" s="194"/>
      <c r="D172" s="395"/>
      <c r="E172" s="22"/>
      <c r="F172" s="22"/>
      <c r="G172" s="22"/>
      <c r="H172" s="22"/>
      <c r="I172" s="22"/>
      <c r="J172" s="396"/>
      <c r="K172" s="397"/>
      <c r="L172" s="22"/>
      <c r="M172" s="397"/>
      <c r="N172" s="22"/>
      <c r="O172" s="398"/>
      <c r="P172" s="22"/>
      <c r="Q172" s="397"/>
      <c r="R172" s="22"/>
      <c r="S172" s="22"/>
      <c r="T172" s="22"/>
      <c r="U172" s="22"/>
      <c r="V172" s="156"/>
      <c r="W172" s="194"/>
      <c r="X172" s="194"/>
      <c r="Y172" s="194"/>
      <c r="Z172" s="194"/>
      <c r="AA172" s="194"/>
      <c r="AB172" s="194"/>
      <c r="AC172" s="194"/>
      <c r="AD172" s="194"/>
    </row>
    <row r="173" ht="15.75" customHeight="1">
      <c r="A173" s="194"/>
      <c r="B173" s="194"/>
      <c r="C173" s="194"/>
      <c r="D173" s="391"/>
      <c r="J173" s="392"/>
      <c r="K173" s="393"/>
      <c r="L173" s="22"/>
      <c r="M173" s="393"/>
      <c r="N173" s="22"/>
      <c r="O173" s="394"/>
      <c r="P173" s="22"/>
      <c r="Q173" s="393"/>
      <c r="R173" s="22"/>
      <c r="S173" s="22"/>
      <c r="T173" s="22"/>
      <c r="U173" s="22"/>
      <c r="V173" s="156"/>
      <c r="AA173" s="194"/>
      <c r="AB173" s="194"/>
      <c r="AC173" s="194"/>
      <c r="AD173" s="194"/>
    </row>
    <row r="174" ht="15.75" customHeight="1">
      <c r="A174" s="194"/>
      <c r="B174" s="194"/>
      <c r="C174" s="194"/>
      <c r="D174" s="395"/>
      <c r="E174" s="22"/>
      <c r="F174" s="22"/>
      <c r="G174" s="22"/>
      <c r="H174" s="22"/>
      <c r="I174" s="22"/>
      <c r="J174" s="396"/>
      <c r="K174" s="397"/>
      <c r="L174" s="22"/>
      <c r="M174" s="397"/>
      <c r="N174" s="22"/>
      <c r="O174" s="398"/>
      <c r="P174" s="22"/>
      <c r="Q174" s="397"/>
      <c r="R174" s="22"/>
      <c r="S174" s="22"/>
      <c r="T174" s="22"/>
      <c r="U174" s="22"/>
      <c r="V174" s="156"/>
      <c r="AA174" s="194"/>
      <c r="AB174" s="194"/>
      <c r="AC174" s="194"/>
      <c r="AD174" s="194"/>
    </row>
    <row r="175" ht="15.75" customHeight="1">
      <c r="A175" s="194"/>
      <c r="B175" s="194"/>
      <c r="C175" s="194"/>
      <c r="D175" s="391"/>
      <c r="J175" s="392"/>
      <c r="K175" s="393"/>
      <c r="L175" s="22"/>
      <c r="M175" s="393"/>
      <c r="N175" s="22"/>
      <c r="O175" s="394"/>
      <c r="P175" s="22"/>
      <c r="Q175" s="393"/>
      <c r="R175" s="22"/>
      <c r="S175" s="22"/>
      <c r="T175" s="22"/>
      <c r="U175" s="22"/>
      <c r="V175" s="156"/>
      <c r="AA175" s="194"/>
      <c r="AB175" s="194"/>
      <c r="AC175" s="194"/>
      <c r="AD175" s="194"/>
    </row>
    <row r="176" ht="15.75" customHeight="1">
      <c r="A176" s="194"/>
      <c r="B176" s="194"/>
      <c r="C176" s="194"/>
      <c r="D176" s="395"/>
      <c r="E176" s="22"/>
      <c r="F176" s="22"/>
      <c r="G176" s="22"/>
      <c r="H176" s="22"/>
      <c r="I176" s="22"/>
      <c r="J176" s="396"/>
      <c r="K176" s="397"/>
      <c r="L176" s="22"/>
      <c r="M176" s="397"/>
      <c r="N176" s="22"/>
      <c r="O176" s="398"/>
      <c r="P176" s="22"/>
      <c r="Q176" s="397"/>
      <c r="R176" s="22"/>
      <c r="S176" s="22"/>
      <c r="T176" s="22"/>
      <c r="U176" s="22"/>
      <c r="V176" s="156"/>
      <c r="AA176" s="194"/>
      <c r="AB176" s="194"/>
      <c r="AC176" s="194"/>
      <c r="AD176" s="194"/>
    </row>
    <row r="177" ht="15.75" customHeight="1">
      <c r="A177" s="194"/>
      <c r="B177" s="194"/>
      <c r="C177" s="194"/>
      <c r="D177" s="391"/>
      <c r="J177" s="392"/>
      <c r="K177" s="393"/>
      <c r="L177" s="22"/>
      <c r="M177" s="393"/>
      <c r="N177" s="22"/>
      <c r="O177" s="394"/>
      <c r="P177" s="22"/>
      <c r="Q177" s="393"/>
      <c r="R177" s="22"/>
      <c r="S177" s="22"/>
      <c r="T177" s="22"/>
      <c r="U177" s="22"/>
      <c r="V177" s="156"/>
      <c r="AA177" s="194"/>
      <c r="AB177" s="194"/>
      <c r="AC177" s="194"/>
      <c r="AD177" s="194"/>
    </row>
    <row r="178" ht="15.75" customHeight="1">
      <c r="A178" s="194"/>
      <c r="B178" s="194"/>
      <c r="C178" s="194"/>
      <c r="D178" s="395"/>
      <c r="E178" s="22"/>
      <c r="F178" s="22"/>
      <c r="G178" s="22"/>
      <c r="H178" s="22"/>
      <c r="I178" s="22"/>
      <c r="J178" s="396"/>
      <c r="K178" s="397"/>
      <c r="L178" s="22"/>
      <c r="M178" s="397"/>
      <c r="N178" s="22"/>
      <c r="O178" s="398"/>
      <c r="P178" s="22"/>
      <c r="Q178" s="397"/>
      <c r="R178" s="22"/>
      <c r="S178" s="22"/>
      <c r="T178" s="22"/>
      <c r="U178" s="22"/>
      <c r="V178" s="156"/>
      <c r="AA178" s="194"/>
      <c r="AB178" s="194"/>
      <c r="AC178" s="194"/>
      <c r="AD178" s="194"/>
    </row>
    <row r="179" ht="15.75" customHeight="1">
      <c r="A179" s="194"/>
      <c r="B179" s="194"/>
      <c r="C179" s="194"/>
      <c r="D179" s="391"/>
      <c r="J179" s="392"/>
      <c r="K179" s="393"/>
      <c r="L179" s="22"/>
      <c r="M179" s="393"/>
      <c r="N179" s="22"/>
      <c r="O179" s="394"/>
      <c r="P179" s="22"/>
      <c r="Q179" s="393"/>
      <c r="R179" s="22"/>
      <c r="S179" s="22"/>
      <c r="T179" s="22"/>
      <c r="U179" s="22"/>
      <c r="V179" s="156"/>
      <c r="AA179" s="194"/>
      <c r="AB179" s="194"/>
      <c r="AC179" s="194"/>
      <c r="AD179" s="194"/>
    </row>
    <row r="180" ht="15.75" customHeight="1">
      <c r="A180" s="194"/>
      <c r="B180" s="194"/>
      <c r="C180" s="194"/>
      <c r="D180" s="395"/>
      <c r="E180" s="22"/>
      <c r="F180" s="22"/>
      <c r="G180" s="22"/>
      <c r="H180" s="22"/>
      <c r="I180" s="22"/>
      <c r="J180" s="396"/>
      <c r="K180" s="397"/>
      <c r="L180" s="22"/>
      <c r="M180" s="397"/>
      <c r="N180" s="22"/>
      <c r="O180" s="398"/>
      <c r="P180" s="22"/>
      <c r="Q180" s="397"/>
      <c r="R180" s="22"/>
      <c r="S180" s="22"/>
      <c r="T180" s="22"/>
      <c r="U180" s="22"/>
      <c r="V180" s="156"/>
      <c r="AA180" s="194"/>
      <c r="AB180" s="194"/>
      <c r="AC180" s="194"/>
      <c r="AD180" s="194"/>
    </row>
    <row r="181" ht="15.75" customHeight="1">
      <c r="A181" s="194"/>
      <c r="B181" s="194"/>
      <c r="C181" s="194"/>
      <c r="D181" s="391"/>
      <c r="J181" s="392"/>
      <c r="K181" s="393"/>
      <c r="L181" s="22"/>
      <c r="M181" s="393"/>
      <c r="N181" s="22"/>
      <c r="O181" s="394"/>
      <c r="P181" s="22"/>
      <c r="Q181" s="393"/>
      <c r="R181" s="22"/>
      <c r="S181" s="22"/>
      <c r="T181" s="22"/>
      <c r="U181" s="22"/>
      <c r="V181" s="156"/>
      <c r="AA181" s="194"/>
      <c r="AB181" s="194"/>
      <c r="AC181" s="194"/>
      <c r="AD181" s="194"/>
    </row>
    <row r="182" ht="15.75" customHeight="1">
      <c r="A182" s="194"/>
      <c r="B182" s="194"/>
      <c r="C182" s="194"/>
      <c r="D182" s="395"/>
      <c r="E182" s="22"/>
      <c r="F182" s="22"/>
      <c r="G182" s="22"/>
      <c r="H182" s="22"/>
      <c r="I182" s="22"/>
      <c r="J182" s="396"/>
      <c r="K182" s="397"/>
      <c r="L182" s="22"/>
      <c r="M182" s="397"/>
      <c r="N182" s="22"/>
      <c r="O182" s="398"/>
      <c r="P182" s="22"/>
      <c r="Q182" s="397"/>
      <c r="R182" s="22"/>
      <c r="S182" s="22"/>
      <c r="T182" s="22"/>
      <c r="U182" s="22"/>
      <c r="V182" s="156"/>
      <c r="AA182" s="194"/>
      <c r="AB182" s="194"/>
      <c r="AC182" s="194"/>
      <c r="AD182" s="194"/>
    </row>
    <row r="183" ht="15.75" customHeight="1">
      <c r="A183" s="194"/>
      <c r="B183" s="194"/>
      <c r="C183" s="194"/>
      <c r="D183" s="391"/>
      <c r="J183" s="392"/>
      <c r="K183" s="393"/>
      <c r="L183" s="22"/>
      <c r="M183" s="393"/>
      <c r="N183" s="22"/>
      <c r="O183" s="394"/>
      <c r="P183" s="22"/>
      <c r="Q183" s="393"/>
      <c r="R183" s="22"/>
      <c r="S183" s="22"/>
      <c r="T183" s="22"/>
      <c r="U183" s="22"/>
      <c r="V183" s="156"/>
      <c r="AA183" s="194"/>
      <c r="AB183" s="194"/>
      <c r="AC183" s="194"/>
      <c r="AD183" s="194"/>
    </row>
    <row r="184" ht="15.75" customHeight="1">
      <c r="A184" s="194"/>
      <c r="B184" s="194"/>
      <c r="C184" s="194"/>
      <c r="D184" s="395"/>
      <c r="E184" s="22"/>
      <c r="F184" s="22"/>
      <c r="G184" s="22"/>
      <c r="H184" s="22"/>
      <c r="I184" s="22"/>
      <c r="J184" s="396"/>
      <c r="K184" s="397"/>
      <c r="L184" s="22"/>
      <c r="M184" s="397"/>
      <c r="N184" s="22"/>
      <c r="O184" s="398"/>
      <c r="P184" s="22"/>
      <c r="Q184" s="397"/>
      <c r="R184" s="22"/>
      <c r="S184" s="22"/>
      <c r="T184" s="22"/>
      <c r="U184" s="22"/>
      <c r="V184" s="156"/>
      <c r="AA184" s="194"/>
      <c r="AB184" s="194"/>
      <c r="AC184" s="194"/>
      <c r="AD184" s="194"/>
    </row>
    <row r="185" ht="15.75" customHeight="1">
      <c r="A185" s="194"/>
      <c r="B185" s="194"/>
      <c r="C185" s="194"/>
      <c r="D185" s="391"/>
      <c r="J185" s="392"/>
      <c r="K185" s="393"/>
      <c r="L185" s="22"/>
      <c r="M185" s="393"/>
      <c r="N185" s="22"/>
      <c r="O185" s="394"/>
      <c r="P185" s="22"/>
      <c r="Q185" s="393"/>
      <c r="R185" s="22"/>
      <c r="S185" s="22"/>
      <c r="T185" s="22"/>
      <c r="U185" s="22"/>
      <c r="V185" s="156"/>
      <c r="AA185" s="194"/>
      <c r="AB185" s="194"/>
      <c r="AC185" s="194"/>
      <c r="AD185" s="194"/>
    </row>
    <row r="186" ht="15.75" customHeight="1">
      <c r="A186" s="194"/>
      <c r="B186" s="194"/>
      <c r="C186" s="194"/>
      <c r="D186" s="395"/>
      <c r="E186" s="22"/>
      <c r="F186" s="22"/>
      <c r="G186" s="22"/>
      <c r="H186" s="22"/>
      <c r="I186" s="22"/>
      <c r="J186" s="396"/>
      <c r="K186" s="397"/>
      <c r="L186" s="22"/>
      <c r="M186" s="397"/>
      <c r="N186" s="22"/>
      <c r="O186" s="398"/>
      <c r="P186" s="22"/>
      <c r="Q186" s="397"/>
      <c r="R186" s="22"/>
      <c r="S186" s="22"/>
      <c r="T186" s="22"/>
      <c r="U186" s="22"/>
      <c r="V186" s="156"/>
      <c r="AA186" s="194"/>
      <c r="AB186" s="194"/>
      <c r="AC186" s="194"/>
      <c r="AD186" s="194"/>
    </row>
    <row r="187" ht="15.75" customHeight="1">
      <c r="A187" s="194"/>
      <c r="B187" s="194"/>
      <c r="C187" s="194"/>
      <c r="D187" s="391"/>
      <c r="J187" s="392"/>
      <c r="K187" s="393"/>
      <c r="L187" s="22"/>
      <c r="M187" s="393"/>
      <c r="N187" s="22"/>
      <c r="O187" s="394"/>
      <c r="P187" s="22"/>
      <c r="Q187" s="393"/>
      <c r="R187" s="22"/>
      <c r="S187" s="22"/>
      <c r="T187" s="22"/>
      <c r="U187" s="22"/>
      <c r="V187" s="156"/>
      <c r="AA187" s="194"/>
      <c r="AB187" s="194"/>
      <c r="AC187" s="194"/>
      <c r="AD187" s="194"/>
    </row>
    <row r="188" ht="15.75" customHeight="1">
      <c r="A188" s="194"/>
      <c r="B188" s="194"/>
      <c r="C188" s="194"/>
      <c r="D188" s="395"/>
      <c r="E188" s="22"/>
      <c r="F188" s="22"/>
      <c r="G188" s="22"/>
      <c r="H188" s="22"/>
      <c r="I188" s="22"/>
      <c r="J188" s="396"/>
      <c r="K188" s="397"/>
      <c r="L188" s="22"/>
      <c r="M188" s="397"/>
      <c r="N188" s="22"/>
      <c r="O188" s="398"/>
      <c r="P188" s="22"/>
      <c r="Q188" s="397"/>
      <c r="R188" s="22"/>
      <c r="S188" s="22"/>
      <c r="T188" s="22"/>
      <c r="U188" s="22"/>
      <c r="V188" s="156"/>
      <c r="W188" s="194"/>
      <c r="X188" s="194"/>
      <c r="Y188" s="194"/>
      <c r="Z188" s="194"/>
      <c r="AA188" s="194"/>
      <c r="AB188" s="194"/>
      <c r="AC188" s="194"/>
      <c r="AD188" s="194"/>
    </row>
    <row r="189" ht="15.75" customHeight="1">
      <c r="A189" s="194"/>
      <c r="B189" s="194"/>
      <c r="C189" s="194"/>
      <c r="D189" s="391"/>
      <c r="J189" s="392"/>
      <c r="K189" s="393"/>
      <c r="L189" s="22"/>
      <c r="M189" s="393"/>
      <c r="N189" s="22"/>
      <c r="O189" s="394"/>
      <c r="P189" s="22"/>
      <c r="Q189" s="393"/>
      <c r="R189" s="22"/>
      <c r="S189" s="22"/>
      <c r="T189" s="22"/>
      <c r="U189" s="22"/>
      <c r="V189" s="156"/>
      <c r="W189" s="194"/>
      <c r="X189" s="194"/>
      <c r="Y189" s="194"/>
      <c r="Z189" s="194"/>
      <c r="AA189" s="194"/>
      <c r="AB189" s="194"/>
      <c r="AC189" s="194"/>
      <c r="AD189" s="194"/>
    </row>
    <row r="190" ht="15.75" customHeight="1">
      <c r="A190" s="194"/>
      <c r="B190" s="194"/>
      <c r="C190" s="194"/>
      <c r="D190" s="395"/>
      <c r="E190" s="22"/>
      <c r="F190" s="22"/>
      <c r="G190" s="22"/>
      <c r="H190" s="22"/>
      <c r="I190" s="22"/>
      <c r="J190" s="396"/>
      <c r="K190" s="397"/>
      <c r="L190" s="22"/>
      <c r="M190" s="397"/>
      <c r="N190" s="22"/>
      <c r="O190" s="398"/>
      <c r="P190" s="22"/>
      <c r="Q190" s="397"/>
      <c r="R190" s="22"/>
      <c r="S190" s="22"/>
      <c r="T190" s="22"/>
      <c r="U190" s="22"/>
      <c r="V190" s="156"/>
      <c r="W190" s="194"/>
      <c r="X190" s="194"/>
      <c r="Y190" s="194"/>
      <c r="Z190" s="194"/>
      <c r="AA190" s="194"/>
      <c r="AB190" s="194"/>
      <c r="AC190" s="194"/>
      <c r="AD190" s="194"/>
    </row>
    <row r="191" ht="15.75" customHeight="1">
      <c r="A191" s="194"/>
      <c r="B191" s="194"/>
      <c r="C191" s="194"/>
      <c r="D191" s="391"/>
      <c r="J191" s="392"/>
      <c r="K191" s="393"/>
      <c r="L191" s="22"/>
      <c r="M191" s="393"/>
      <c r="N191" s="22"/>
      <c r="O191" s="394"/>
      <c r="P191" s="22"/>
      <c r="Q191" s="393"/>
      <c r="R191" s="22"/>
      <c r="S191" s="22"/>
      <c r="T191" s="22"/>
      <c r="U191" s="22"/>
      <c r="V191" s="156"/>
      <c r="W191" s="194"/>
      <c r="X191" s="194"/>
      <c r="Y191" s="194"/>
      <c r="Z191" s="194"/>
      <c r="AA191" s="194"/>
      <c r="AB191" s="194"/>
      <c r="AC191" s="194"/>
      <c r="AD191" s="194"/>
    </row>
    <row r="192" ht="15.75" customHeight="1">
      <c r="A192" s="194"/>
      <c r="B192" s="194"/>
      <c r="C192" s="194"/>
      <c r="D192" s="395"/>
      <c r="E192" s="22"/>
      <c r="F192" s="22"/>
      <c r="G192" s="22"/>
      <c r="H192" s="22"/>
      <c r="I192" s="22"/>
      <c r="J192" s="396"/>
      <c r="K192" s="397"/>
      <c r="L192" s="22"/>
      <c r="M192" s="397"/>
      <c r="N192" s="22"/>
      <c r="O192" s="398"/>
      <c r="P192" s="22"/>
      <c r="Q192" s="397"/>
      <c r="R192" s="22"/>
      <c r="S192" s="22"/>
      <c r="T192" s="22"/>
      <c r="U192" s="22"/>
      <c r="V192" s="156"/>
      <c r="W192" s="194"/>
      <c r="X192" s="194"/>
      <c r="Y192" s="194"/>
      <c r="Z192" s="194"/>
      <c r="AA192" s="194"/>
      <c r="AB192" s="194"/>
      <c r="AC192" s="194"/>
      <c r="AD192" s="194"/>
    </row>
    <row r="193" ht="15.75" customHeight="1">
      <c r="A193" s="194"/>
      <c r="B193" s="194"/>
      <c r="C193" s="194"/>
      <c r="D193" s="391"/>
      <c r="J193" s="392"/>
      <c r="K193" s="393"/>
      <c r="L193" s="22"/>
      <c r="M193" s="393"/>
      <c r="N193" s="22"/>
      <c r="O193" s="394"/>
      <c r="P193" s="22"/>
      <c r="Q193" s="393"/>
      <c r="R193" s="22"/>
      <c r="S193" s="22"/>
      <c r="T193" s="22"/>
      <c r="U193" s="22"/>
      <c r="V193" s="156"/>
      <c r="W193" s="194"/>
      <c r="X193" s="194"/>
      <c r="Y193" s="194"/>
      <c r="Z193" s="194"/>
      <c r="AA193" s="194"/>
      <c r="AB193" s="194"/>
      <c r="AC193" s="194"/>
      <c r="AD193" s="194"/>
    </row>
    <row r="194" ht="15.75" customHeight="1">
      <c r="A194" s="194"/>
      <c r="B194" s="194"/>
      <c r="C194" s="194"/>
      <c r="D194" s="395"/>
      <c r="E194" s="22"/>
      <c r="F194" s="22"/>
      <c r="G194" s="22"/>
      <c r="H194" s="22"/>
      <c r="I194" s="22"/>
      <c r="J194" s="396"/>
      <c r="K194" s="397"/>
      <c r="L194" s="22"/>
      <c r="M194" s="397"/>
      <c r="N194" s="22"/>
      <c r="O194" s="398"/>
      <c r="P194" s="22"/>
      <c r="Q194" s="397"/>
      <c r="R194" s="22"/>
      <c r="S194" s="22"/>
      <c r="T194" s="22"/>
      <c r="U194" s="22"/>
      <c r="V194" s="156"/>
      <c r="W194" s="194"/>
      <c r="X194" s="194"/>
      <c r="Y194" s="194"/>
      <c r="Z194" s="194"/>
      <c r="AA194" s="194"/>
      <c r="AB194" s="194"/>
      <c r="AC194" s="194"/>
      <c r="AD194" s="194"/>
    </row>
    <row r="195" ht="15.75" customHeight="1">
      <c r="A195" s="194"/>
      <c r="B195" s="194"/>
      <c r="C195" s="194"/>
      <c r="D195" s="391"/>
      <c r="J195" s="392"/>
      <c r="K195" s="393"/>
      <c r="L195" s="22"/>
      <c r="M195" s="393"/>
      <c r="N195" s="22"/>
      <c r="O195" s="394"/>
      <c r="P195" s="22"/>
      <c r="Q195" s="393"/>
      <c r="R195" s="22"/>
      <c r="S195" s="22"/>
      <c r="T195" s="22"/>
      <c r="U195" s="22"/>
      <c r="V195" s="156"/>
      <c r="W195" s="194"/>
      <c r="X195" s="194"/>
      <c r="Y195" s="194"/>
      <c r="Z195" s="194"/>
      <c r="AA195" s="194"/>
      <c r="AB195" s="194"/>
      <c r="AC195" s="194"/>
      <c r="AD195" s="194"/>
    </row>
    <row r="196" ht="15.75" customHeight="1">
      <c r="A196" s="194"/>
      <c r="B196" s="194"/>
      <c r="C196" s="194"/>
      <c r="D196" s="395"/>
      <c r="E196" s="22"/>
      <c r="F196" s="22"/>
      <c r="G196" s="22"/>
      <c r="H196" s="22"/>
      <c r="I196" s="22"/>
      <c r="J196" s="396"/>
      <c r="K196" s="397"/>
      <c r="L196" s="22"/>
      <c r="M196" s="397"/>
      <c r="N196" s="22"/>
      <c r="O196" s="398"/>
      <c r="P196" s="22"/>
      <c r="Q196" s="397"/>
      <c r="R196" s="22"/>
      <c r="S196" s="22"/>
      <c r="T196" s="22"/>
      <c r="U196" s="22"/>
      <c r="V196" s="156"/>
      <c r="W196" s="194"/>
      <c r="X196" s="194"/>
      <c r="Y196" s="194"/>
      <c r="Z196" s="194"/>
      <c r="AA196" s="194"/>
      <c r="AB196" s="194"/>
      <c r="AC196" s="194"/>
      <c r="AD196" s="194"/>
    </row>
    <row r="197" ht="15.75" customHeight="1">
      <c r="A197" s="194"/>
      <c r="B197" s="194"/>
      <c r="C197" s="194"/>
      <c r="D197" s="391"/>
      <c r="J197" s="392"/>
      <c r="K197" s="393"/>
      <c r="L197" s="22"/>
      <c r="M197" s="393"/>
      <c r="N197" s="22"/>
      <c r="O197" s="394"/>
      <c r="P197" s="22"/>
      <c r="Q197" s="393"/>
      <c r="R197" s="22"/>
      <c r="S197" s="22"/>
      <c r="T197" s="22"/>
      <c r="U197" s="22"/>
      <c r="V197" s="156"/>
      <c r="W197" s="194"/>
      <c r="X197" s="194"/>
      <c r="Y197" s="194"/>
      <c r="Z197" s="194"/>
      <c r="AA197" s="194"/>
      <c r="AB197" s="194"/>
      <c r="AC197" s="194"/>
      <c r="AD197" s="194"/>
    </row>
    <row r="198" ht="15.75" customHeight="1">
      <c r="A198" s="194"/>
      <c r="B198" s="194"/>
      <c r="C198" s="194"/>
      <c r="D198" s="395"/>
      <c r="E198" s="22"/>
      <c r="F198" s="22"/>
      <c r="G198" s="22"/>
      <c r="H198" s="22"/>
      <c r="I198" s="22"/>
      <c r="J198" s="396"/>
      <c r="K198" s="397"/>
      <c r="L198" s="22"/>
      <c r="M198" s="397"/>
      <c r="N198" s="22"/>
      <c r="O198" s="398"/>
      <c r="P198" s="22"/>
      <c r="Q198" s="397"/>
      <c r="R198" s="22"/>
      <c r="S198" s="22"/>
      <c r="T198" s="22"/>
      <c r="U198" s="22"/>
      <c r="V198" s="156"/>
      <c r="W198" s="194"/>
      <c r="X198" s="194"/>
      <c r="Y198" s="194"/>
      <c r="Z198" s="194"/>
      <c r="AA198" s="194"/>
      <c r="AB198" s="194"/>
      <c r="AC198" s="194"/>
      <c r="AD198" s="194"/>
    </row>
    <row r="199" ht="15.75" customHeight="1">
      <c r="A199" s="194"/>
      <c r="B199" s="194"/>
      <c r="C199" s="194"/>
      <c r="D199" s="391"/>
      <c r="J199" s="392"/>
      <c r="K199" s="393"/>
      <c r="L199" s="22"/>
      <c r="M199" s="393"/>
      <c r="N199" s="22"/>
      <c r="O199" s="394"/>
      <c r="P199" s="22"/>
      <c r="Q199" s="393"/>
      <c r="R199" s="22"/>
      <c r="S199" s="22"/>
      <c r="T199" s="22"/>
      <c r="U199" s="22"/>
      <c r="V199" s="156"/>
      <c r="W199" s="194"/>
      <c r="X199" s="194"/>
      <c r="Y199" s="194"/>
      <c r="Z199" s="194"/>
      <c r="AA199" s="194"/>
      <c r="AB199" s="194"/>
      <c r="AC199" s="194"/>
      <c r="AD199" s="194"/>
    </row>
    <row r="200" ht="15.75" customHeight="1">
      <c r="A200" s="194"/>
      <c r="B200" s="194"/>
      <c r="C200" s="194"/>
      <c r="D200" s="395"/>
      <c r="E200" s="22"/>
      <c r="F200" s="22"/>
      <c r="G200" s="22"/>
      <c r="H200" s="22"/>
      <c r="I200" s="22"/>
      <c r="J200" s="396"/>
      <c r="K200" s="397"/>
      <c r="L200" s="22"/>
      <c r="M200" s="397"/>
      <c r="N200" s="22"/>
      <c r="O200" s="398"/>
      <c r="P200" s="22"/>
      <c r="Q200" s="397"/>
      <c r="R200" s="22"/>
      <c r="S200" s="22"/>
      <c r="T200" s="22"/>
      <c r="U200" s="22"/>
      <c r="V200" s="156"/>
      <c r="W200" s="194"/>
      <c r="X200" s="194"/>
      <c r="Y200" s="194"/>
      <c r="Z200" s="194"/>
      <c r="AA200" s="194"/>
      <c r="AB200" s="194"/>
      <c r="AC200" s="194"/>
      <c r="AD200" s="194"/>
    </row>
    <row r="201" ht="15.75" customHeight="1">
      <c r="A201" s="194"/>
      <c r="B201" s="194"/>
      <c r="C201" s="194"/>
      <c r="D201" s="391"/>
      <c r="J201" s="392"/>
      <c r="K201" s="393"/>
      <c r="L201" s="22"/>
      <c r="M201" s="393"/>
      <c r="N201" s="22"/>
      <c r="O201" s="394"/>
      <c r="P201" s="22"/>
      <c r="Q201" s="393"/>
      <c r="R201" s="22"/>
      <c r="S201" s="22"/>
      <c r="T201" s="22"/>
      <c r="U201" s="22"/>
      <c r="V201" s="156"/>
      <c r="W201" s="194"/>
      <c r="X201" s="194"/>
      <c r="Y201" s="194"/>
      <c r="Z201" s="194"/>
      <c r="AA201" s="194"/>
      <c r="AB201" s="194"/>
      <c r="AC201" s="194"/>
      <c r="AD201" s="194"/>
    </row>
    <row r="202" ht="15.75" customHeight="1">
      <c r="A202" s="194"/>
      <c r="B202" s="194"/>
      <c r="C202" s="194"/>
      <c r="D202" s="395"/>
      <c r="E202" s="22"/>
      <c r="F202" s="22"/>
      <c r="G202" s="22"/>
      <c r="H202" s="22"/>
      <c r="I202" s="22"/>
      <c r="J202" s="396"/>
      <c r="K202" s="397"/>
      <c r="L202" s="22"/>
      <c r="M202" s="397"/>
      <c r="N202" s="22"/>
      <c r="O202" s="398"/>
      <c r="P202" s="22"/>
      <c r="Q202" s="397"/>
      <c r="R202" s="22"/>
      <c r="S202" s="22"/>
      <c r="T202" s="22"/>
      <c r="U202" s="22"/>
      <c r="V202" s="156"/>
      <c r="W202" s="194"/>
      <c r="X202" s="194"/>
      <c r="Y202" s="194"/>
      <c r="Z202" s="194"/>
      <c r="AA202" s="194"/>
      <c r="AB202" s="194"/>
      <c r="AC202" s="194"/>
      <c r="AD202" s="194"/>
    </row>
    <row r="203" ht="15.75" customHeight="1">
      <c r="A203" s="194"/>
      <c r="B203" s="194"/>
      <c r="C203" s="194"/>
      <c r="D203" s="391"/>
      <c r="J203" s="392"/>
      <c r="K203" s="393"/>
      <c r="L203" s="22"/>
      <c r="M203" s="393"/>
      <c r="N203" s="22"/>
      <c r="O203" s="394"/>
      <c r="P203" s="22"/>
      <c r="Q203" s="393"/>
      <c r="R203" s="22"/>
      <c r="S203" s="22"/>
      <c r="T203" s="22"/>
      <c r="U203" s="22"/>
      <c r="V203" s="156"/>
      <c r="W203" s="194"/>
      <c r="X203" s="194"/>
      <c r="Y203" s="194"/>
      <c r="Z203" s="194"/>
      <c r="AA203" s="194"/>
      <c r="AB203" s="194"/>
      <c r="AC203" s="194"/>
      <c r="AD203" s="194"/>
    </row>
    <row r="204" ht="15.75" customHeight="1">
      <c r="A204" s="194"/>
      <c r="B204" s="194"/>
      <c r="C204" s="194"/>
      <c r="D204" s="395"/>
      <c r="E204" s="22"/>
      <c r="F204" s="22"/>
      <c r="G204" s="22"/>
      <c r="H204" s="22"/>
      <c r="I204" s="22"/>
      <c r="J204" s="396"/>
      <c r="K204" s="397"/>
      <c r="L204" s="22"/>
      <c r="M204" s="397"/>
      <c r="N204" s="22"/>
      <c r="O204" s="398"/>
      <c r="P204" s="22"/>
      <c r="Q204" s="397"/>
      <c r="R204" s="22"/>
      <c r="S204" s="22"/>
      <c r="T204" s="22"/>
      <c r="U204" s="22"/>
      <c r="V204" s="156"/>
      <c r="W204" s="194"/>
      <c r="X204" s="194"/>
      <c r="Y204" s="194"/>
      <c r="Z204" s="194"/>
      <c r="AA204" s="194"/>
      <c r="AB204" s="194"/>
      <c r="AC204" s="194"/>
      <c r="AD204" s="194"/>
    </row>
    <row r="205" ht="15.75" customHeight="1">
      <c r="A205" s="194"/>
      <c r="B205" s="194"/>
      <c r="C205" s="194"/>
      <c r="D205" s="391"/>
      <c r="J205" s="392"/>
      <c r="K205" s="393"/>
      <c r="L205" s="22"/>
      <c r="M205" s="393"/>
      <c r="N205" s="22"/>
      <c r="O205" s="394"/>
      <c r="P205" s="22"/>
      <c r="Q205" s="393"/>
      <c r="R205" s="22"/>
      <c r="S205" s="22"/>
      <c r="T205" s="22"/>
      <c r="U205" s="22"/>
      <c r="V205" s="156"/>
      <c r="W205" s="194"/>
      <c r="X205" s="194"/>
      <c r="Y205" s="194"/>
      <c r="Z205" s="194"/>
      <c r="AA205" s="194"/>
      <c r="AB205" s="194"/>
      <c r="AC205" s="194"/>
      <c r="AD205" s="194"/>
    </row>
    <row r="206" ht="15.75" customHeight="1">
      <c r="A206" s="194"/>
      <c r="B206" s="194"/>
      <c r="C206" s="194"/>
      <c r="D206" s="395"/>
      <c r="E206" s="22"/>
      <c r="F206" s="22"/>
      <c r="G206" s="22"/>
      <c r="H206" s="22"/>
      <c r="I206" s="22"/>
      <c r="J206" s="396"/>
      <c r="K206" s="397"/>
      <c r="L206" s="22"/>
      <c r="M206" s="397"/>
      <c r="N206" s="22"/>
      <c r="O206" s="398"/>
      <c r="P206" s="22"/>
      <c r="Q206" s="397"/>
      <c r="R206" s="22"/>
      <c r="S206" s="22"/>
      <c r="T206" s="22"/>
      <c r="U206" s="22"/>
      <c r="V206" s="156"/>
      <c r="W206" s="194"/>
      <c r="X206" s="194"/>
      <c r="Y206" s="194"/>
      <c r="Z206" s="194"/>
      <c r="AA206" s="194"/>
      <c r="AB206" s="194"/>
      <c r="AC206" s="194"/>
      <c r="AD206" s="194"/>
    </row>
    <row r="207" ht="15.75" customHeight="1">
      <c r="A207" s="194"/>
      <c r="B207" s="194"/>
      <c r="C207" s="194"/>
      <c r="D207" s="391"/>
      <c r="J207" s="392"/>
      <c r="K207" s="393"/>
      <c r="L207" s="22"/>
      <c r="M207" s="393"/>
      <c r="N207" s="22"/>
      <c r="O207" s="394"/>
      <c r="P207" s="22"/>
      <c r="Q207" s="393"/>
      <c r="R207" s="22"/>
      <c r="S207" s="22"/>
      <c r="T207" s="22"/>
      <c r="U207" s="22"/>
      <c r="V207" s="156"/>
      <c r="W207" s="194"/>
      <c r="X207" s="194"/>
      <c r="Y207" s="194"/>
      <c r="Z207" s="194"/>
      <c r="AA207" s="194"/>
      <c r="AB207" s="194"/>
      <c r="AC207" s="194"/>
      <c r="AD207" s="194"/>
    </row>
    <row r="208" ht="15.75" customHeight="1">
      <c r="A208" s="194"/>
      <c r="B208" s="194"/>
      <c r="C208" s="194"/>
      <c r="D208" s="395"/>
      <c r="E208" s="22"/>
      <c r="F208" s="22"/>
      <c r="G208" s="22"/>
      <c r="H208" s="22"/>
      <c r="I208" s="22"/>
      <c r="J208" s="396"/>
      <c r="K208" s="397"/>
      <c r="L208" s="22"/>
      <c r="M208" s="397"/>
      <c r="N208" s="22"/>
      <c r="O208" s="398"/>
      <c r="P208" s="22"/>
      <c r="Q208" s="397"/>
      <c r="R208" s="22"/>
      <c r="S208" s="22"/>
      <c r="T208" s="22"/>
      <c r="U208" s="22"/>
      <c r="V208" s="156"/>
      <c r="W208" s="194"/>
      <c r="X208" s="194"/>
      <c r="Y208" s="194"/>
      <c r="Z208" s="194"/>
      <c r="AA208" s="194"/>
      <c r="AB208" s="194"/>
      <c r="AC208" s="194"/>
      <c r="AD208" s="194"/>
    </row>
    <row r="209" ht="15.75" customHeight="1">
      <c r="A209" s="194"/>
      <c r="B209" s="194"/>
      <c r="C209" s="194"/>
      <c r="D209" s="391"/>
      <c r="J209" s="392"/>
      <c r="K209" s="393"/>
      <c r="L209" s="22"/>
      <c r="M209" s="393"/>
      <c r="N209" s="22"/>
      <c r="O209" s="394"/>
      <c r="P209" s="22"/>
      <c r="Q209" s="393"/>
      <c r="R209" s="22"/>
      <c r="S209" s="22"/>
      <c r="T209" s="22"/>
      <c r="U209" s="22"/>
      <c r="V209" s="156"/>
      <c r="W209" s="194"/>
      <c r="X209" s="194"/>
      <c r="Y209" s="194"/>
      <c r="Z209" s="194"/>
      <c r="AA209" s="194"/>
      <c r="AB209" s="194"/>
      <c r="AC209" s="194"/>
      <c r="AD209" s="194"/>
    </row>
    <row r="210" ht="15.75" customHeight="1">
      <c r="A210" s="194"/>
      <c r="B210" s="194"/>
      <c r="C210" s="194"/>
      <c r="D210" s="395"/>
      <c r="E210" s="22"/>
      <c r="F210" s="22"/>
      <c r="G210" s="22"/>
      <c r="H210" s="22"/>
      <c r="I210" s="22"/>
      <c r="J210" s="396"/>
      <c r="K210" s="397"/>
      <c r="L210" s="22"/>
      <c r="M210" s="397"/>
      <c r="N210" s="22"/>
      <c r="O210" s="398"/>
      <c r="P210" s="22"/>
      <c r="Q210" s="397"/>
      <c r="R210" s="22"/>
      <c r="S210" s="22"/>
      <c r="T210" s="22"/>
      <c r="U210" s="22"/>
      <c r="V210" s="156"/>
      <c r="W210" s="194"/>
      <c r="X210" s="194"/>
      <c r="Y210" s="194"/>
      <c r="Z210" s="194"/>
      <c r="AA210" s="194"/>
      <c r="AB210" s="194"/>
      <c r="AC210" s="194"/>
      <c r="AD210" s="194"/>
    </row>
    <row r="211" ht="15.75" customHeight="1">
      <c r="A211" s="194"/>
      <c r="B211" s="194"/>
      <c r="C211" s="194"/>
      <c r="D211" s="391"/>
      <c r="J211" s="392"/>
      <c r="K211" s="393"/>
      <c r="L211" s="22"/>
      <c r="M211" s="393"/>
      <c r="N211" s="22"/>
      <c r="O211" s="394"/>
      <c r="P211" s="22"/>
      <c r="Q211" s="393"/>
      <c r="R211" s="22"/>
      <c r="S211" s="22"/>
      <c r="T211" s="22"/>
      <c r="U211" s="22"/>
      <c r="V211" s="156"/>
      <c r="W211" s="194"/>
      <c r="X211" s="194"/>
      <c r="Y211" s="194"/>
      <c r="Z211" s="194"/>
      <c r="AA211" s="194"/>
      <c r="AB211" s="194"/>
      <c r="AC211" s="194"/>
      <c r="AD211" s="194"/>
    </row>
    <row r="212" ht="15.75" customHeight="1">
      <c r="A212" s="194"/>
      <c r="B212" s="194"/>
      <c r="C212" s="194"/>
      <c r="D212" s="395"/>
      <c r="E212" s="22"/>
      <c r="F212" s="22"/>
      <c r="G212" s="22"/>
      <c r="H212" s="22"/>
      <c r="I212" s="22"/>
      <c r="J212" s="396"/>
      <c r="K212" s="397"/>
      <c r="L212" s="22"/>
      <c r="M212" s="397"/>
      <c r="N212" s="22"/>
      <c r="O212" s="398"/>
      <c r="P212" s="22"/>
      <c r="Q212" s="397"/>
      <c r="R212" s="22"/>
      <c r="S212" s="22"/>
      <c r="T212" s="22"/>
      <c r="U212" s="22"/>
      <c r="V212" s="156"/>
      <c r="W212" s="194"/>
      <c r="X212" s="194"/>
      <c r="Y212" s="194"/>
      <c r="Z212" s="194"/>
      <c r="AA212" s="194"/>
      <c r="AB212" s="194"/>
      <c r="AC212" s="194"/>
      <c r="AD212" s="194"/>
    </row>
    <row r="213" ht="15.75" customHeight="1">
      <c r="A213" s="194"/>
      <c r="B213" s="194"/>
      <c r="C213" s="194"/>
      <c r="D213" s="391"/>
      <c r="J213" s="392"/>
      <c r="K213" s="393"/>
      <c r="L213" s="22"/>
      <c r="M213" s="393"/>
      <c r="N213" s="22"/>
      <c r="O213" s="394"/>
      <c r="P213" s="22"/>
      <c r="Q213" s="393"/>
      <c r="R213" s="22"/>
      <c r="S213" s="22"/>
      <c r="T213" s="22"/>
      <c r="U213" s="22"/>
      <c r="V213" s="156"/>
      <c r="W213" s="194"/>
      <c r="X213" s="194"/>
      <c r="Y213" s="194"/>
      <c r="Z213" s="194"/>
      <c r="AA213" s="194"/>
      <c r="AB213" s="194"/>
      <c r="AC213" s="194"/>
      <c r="AD213" s="194"/>
    </row>
    <row r="214" ht="15.75" customHeight="1">
      <c r="A214" s="194"/>
      <c r="B214" s="194"/>
      <c r="C214" s="194"/>
      <c r="D214" s="395"/>
      <c r="E214" s="22"/>
      <c r="F214" s="22"/>
      <c r="G214" s="22"/>
      <c r="H214" s="22"/>
      <c r="I214" s="22"/>
      <c r="J214" s="396"/>
      <c r="K214" s="397"/>
      <c r="L214" s="22"/>
      <c r="M214" s="397"/>
      <c r="N214" s="22"/>
      <c r="O214" s="398"/>
      <c r="P214" s="22"/>
      <c r="Q214" s="397"/>
      <c r="R214" s="22"/>
      <c r="S214" s="22"/>
      <c r="T214" s="22"/>
      <c r="U214" s="22"/>
      <c r="V214" s="156"/>
      <c r="W214" s="194"/>
      <c r="X214" s="194"/>
      <c r="Y214" s="194"/>
      <c r="Z214" s="194"/>
      <c r="AA214" s="194"/>
      <c r="AB214" s="194"/>
      <c r="AC214" s="194"/>
      <c r="AD214" s="194"/>
    </row>
    <row r="215" ht="15.75" customHeight="1">
      <c r="A215" s="194"/>
      <c r="B215" s="194"/>
      <c r="C215" s="194"/>
      <c r="D215" s="391"/>
      <c r="J215" s="392"/>
      <c r="K215" s="393"/>
      <c r="L215" s="22"/>
      <c r="M215" s="393"/>
      <c r="N215" s="22"/>
      <c r="O215" s="394"/>
      <c r="P215" s="22"/>
      <c r="Q215" s="393"/>
      <c r="R215" s="22"/>
      <c r="S215" s="22"/>
      <c r="T215" s="22"/>
      <c r="U215" s="22"/>
      <c r="V215" s="156"/>
      <c r="W215" s="194"/>
      <c r="X215" s="194"/>
      <c r="Y215" s="194"/>
      <c r="Z215" s="194"/>
      <c r="AA215" s="194"/>
      <c r="AB215" s="194"/>
      <c r="AC215" s="194"/>
      <c r="AD215" s="194"/>
    </row>
    <row r="216" ht="15.75" customHeight="1">
      <c r="A216" s="194"/>
      <c r="B216" s="194"/>
      <c r="C216" s="194"/>
      <c r="D216" s="395"/>
      <c r="E216" s="22"/>
      <c r="F216" s="22"/>
      <c r="G216" s="22"/>
      <c r="H216" s="22"/>
      <c r="I216" s="22"/>
      <c r="J216" s="396"/>
      <c r="K216" s="397"/>
      <c r="L216" s="22"/>
      <c r="M216" s="397"/>
      <c r="N216" s="22"/>
      <c r="O216" s="398"/>
      <c r="P216" s="22"/>
      <c r="Q216" s="397"/>
      <c r="R216" s="22"/>
      <c r="S216" s="22"/>
      <c r="T216" s="22"/>
      <c r="U216" s="22"/>
      <c r="V216" s="156"/>
      <c r="W216" s="194"/>
      <c r="X216" s="194"/>
      <c r="Y216" s="194"/>
      <c r="Z216" s="194"/>
      <c r="AA216" s="194"/>
      <c r="AB216" s="194"/>
      <c r="AC216" s="194"/>
      <c r="AD216" s="194"/>
    </row>
    <row r="217" ht="15.75" customHeight="1">
      <c r="A217" s="194"/>
      <c r="B217" s="194"/>
      <c r="C217" s="194"/>
      <c r="D217" s="391"/>
      <c r="J217" s="392"/>
      <c r="K217" s="393"/>
      <c r="L217" s="22"/>
      <c r="M217" s="393"/>
      <c r="N217" s="22"/>
      <c r="O217" s="394"/>
      <c r="P217" s="22"/>
      <c r="Q217" s="393"/>
      <c r="R217" s="22"/>
      <c r="S217" s="22"/>
      <c r="T217" s="22"/>
      <c r="U217" s="22"/>
      <c r="V217" s="156"/>
      <c r="W217" s="194"/>
      <c r="X217" s="194"/>
      <c r="Y217" s="194"/>
      <c r="Z217" s="194"/>
      <c r="AA217" s="194"/>
      <c r="AB217" s="194"/>
      <c r="AC217" s="194"/>
      <c r="AD217" s="194"/>
    </row>
    <row r="218" ht="15.75" customHeight="1">
      <c r="A218" s="194"/>
      <c r="B218" s="194"/>
      <c r="C218" s="194"/>
      <c r="D218" s="395"/>
      <c r="E218" s="22"/>
      <c r="F218" s="22"/>
      <c r="G218" s="22"/>
      <c r="H218" s="22"/>
      <c r="I218" s="22"/>
      <c r="J218" s="396"/>
      <c r="K218" s="397"/>
      <c r="L218" s="22"/>
      <c r="M218" s="397"/>
      <c r="N218" s="22"/>
      <c r="O218" s="398"/>
      <c r="P218" s="22"/>
      <c r="Q218" s="397"/>
      <c r="R218" s="22"/>
      <c r="S218" s="22"/>
      <c r="T218" s="22"/>
      <c r="U218" s="22"/>
      <c r="V218" s="156"/>
      <c r="W218" s="194"/>
      <c r="X218" s="194"/>
      <c r="Y218" s="194"/>
      <c r="Z218" s="194"/>
      <c r="AA218" s="194"/>
      <c r="AB218" s="194"/>
      <c r="AC218" s="194"/>
      <c r="AD218" s="194"/>
    </row>
    <row r="219" ht="15.75" customHeight="1">
      <c r="A219" s="194"/>
      <c r="B219" s="194"/>
      <c r="C219" s="194"/>
      <c r="D219" s="391"/>
      <c r="J219" s="392"/>
      <c r="K219" s="393"/>
      <c r="L219" s="22"/>
      <c r="M219" s="393"/>
      <c r="N219" s="22"/>
      <c r="O219" s="394"/>
      <c r="P219" s="22"/>
      <c r="Q219" s="393"/>
      <c r="R219" s="22"/>
      <c r="S219" s="22"/>
      <c r="T219" s="22"/>
      <c r="U219" s="22"/>
      <c r="V219" s="156"/>
      <c r="W219" s="194"/>
      <c r="X219" s="194"/>
      <c r="Y219" s="194"/>
      <c r="Z219" s="194"/>
      <c r="AA219" s="194"/>
      <c r="AB219" s="194"/>
      <c r="AC219" s="194"/>
      <c r="AD219" s="194"/>
    </row>
    <row r="220" ht="15.75" customHeight="1">
      <c r="A220" s="194"/>
      <c r="B220" s="194"/>
      <c r="C220" s="194"/>
      <c r="D220" s="395"/>
      <c r="E220" s="22"/>
      <c r="F220" s="22"/>
      <c r="G220" s="22"/>
      <c r="H220" s="22"/>
      <c r="I220" s="22"/>
      <c r="J220" s="396"/>
      <c r="K220" s="397"/>
      <c r="L220" s="22"/>
      <c r="M220" s="397"/>
      <c r="N220" s="22"/>
      <c r="O220" s="398"/>
      <c r="P220" s="22"/>
      <c r="Q220" s="397"/>
      <c r="R220" s="22"/>
      <c r="S220" s="22"/>
      <c r="T220" s="22"/>
      <c r="U220" s="22"/>
      <c r="V220" s="156"/>
      <c r="W220" s="194"/>
      <c r="X220" s="194"/>
      <c r="Y220" s="194"/>
      <c r="Z220" s="194"/>
      <c r="AA220" s="194"/>
      <c r="AB220" s="194"/>
      <c r="AC220" s="194"/>
      <c r="AD220" s="194"/>
    </row>
    <row r="221" ht="15.75" customHeight="1">
      <c r="A221" s="194"/>
      <c r="B221" s="194"/>
      <c r="C221" s="194"/>
      <c r="D221" s="391"/>
      <c r="J221" s="392"/>
      <c r="K221" s="393"/>
      <c r="L221" s="22"/>
      <c r="M221" s="393"/>
      <c r="N221" s="22"/>
      <c r="O221" s="394"/>
      <c r="P221" s="22"/>
      <c r="Q221" s="393"/>
      <c r="R221" s="22"/>
      <c r="S221" s="22"/>
      <c r="T221" s="22"/>
      <c r="U221" s="22"/>
      <c r="V221" s="156"/>
      <c r="W221" s="194"/>
      <c r="X221" s="194"/>
      <c r="Y221" s="194"/>
      <c r="Z221" s="194"/>
      <c r="AA221" s="194"/>
      <c r="AB221" s="194"/>
      <c r="AC221" s="194"/>
      <c r="AD221" s="194"/>
    </row>
    <row r="222" ht="15.75" customHeight="1">
      <c r="A222" s="194"/>
      <c r="B222" s="194"/>
      <c r="C222" s="194"/>
      <c r="D222" s="395"/>
      <c r="E222" s="22"/>
      <c r="F222" s="22"/>
      <c r="G222" s="22"/>
      <c r="H222" s="22"/>
      <c r="I222" s="22"/>
      <c r="J222" s="396"/>
      <c r="K222" s="397"/>
      <c r="L222" s="22"/>
      <c r="M222" s="397"/>
      <c r="N222" s="22"/>
      <c r="O222" s="398"/>
      <c r="P222" s="22"/>
      <c r="Q222" s="397"/>
      <c r="R222" s="22"/>
      <c r="S222" s="22"/>
      <c r="T222" s="22"/>
      <c r="U222" s="22"/>
      <c r="V222" s="156"/>
      <c r="W222" s="194"/>
      <c r="X222" s="194"/>
      <c r="Y222" s="194"/>
      <c r="Z222" s="194"/>
      <c r="AA222" s="194"/>
      <c r="AB222" s="194"/>
      <c r="AC222" s="194"/>
      <c r="AD222" s="194"/>
    </row>
    <row r="223" ht="15.75" customHeight="1">
      <c r="A223" s="194"/>
      <c r="B223" s="194"/>
      <c r="C223" s="194"/>
      <c r="D223" s="391"/>
      <c r="J223" s="392"/>
      <c r="K223" s="393"/>
      <c r="L223" s="22"/>
      <c r="M223" s="393"/>
      <c r="N223" s="22"/>
      <c r="O223" s="394"/>
      <c r="P223" s="22"/>
      <c r="Q223" s="393"/>
      <c r="R223" s="22"/>
      <c r="S223" s="22"/>
      <c r="T223" s="22"/>
      <c r="U223" s="22"/>
      <c r="V223" s="156"/>
      <c r="W223" s="194"/>
      <c r="X223" s="194"/>
      <c r="Y223" s="194"/>
      <c r="Z223" s="194"/>
      <c r="AA223" s="194"/>
      <c r="AB223" s="194"/>
      <c r="AC223" s="194"/>
      <c r="AD223" s="194"/>
    </row>
    <row r="224" ht="15.75" customHeight="1">
      <c r="A224" s="194"/>
      <c r="B224" s="194"/>
      <c r="C224" s="194"/>
      <c r="D224" s="395"/>
      <c r="E224" s="22"/>
      <c r="F224" s="22"/>
      <c r="G224" s="22"/>
      <c r="H224" s="22"/>
      <c r="I224" s="22"/>
      <c r="J224" s="396"/>
      <c r="K224" s="397"/>
      <c r="L224" s="22"/>
      <c r="M224" s="397"/>
      <c r="N224" s="22"/>
      <c r="O224" s="398"/>
      <c r="P224" s="22"/>
      <c r="Q224" s="397"/>
      <c r="R224" s="22"/>
      <c r="S224" s="22"/>
      <c r="T224" s="22"/>
      <c r="U224" s="22"/>
      <c r="V224" s="156"/>
      <c r="W224" s="194"/>
      <c r="X224" s="194"/>
      <c r="Y224" s="194"/>
      <c r="Z224" s="194"/>
      <c r="AA224" s="194"/>
      <c r="AB224" s="194"/>
      <c r="AC224" s="194"/>
      <c r="AD224" s="194"/>
    </row>
    <row r="225" ht="15.75" customHeight="1">
      <c r="A225" s="194"/>
      <c r="B225" s="194"/>
      <c r="C225" s="194"/>
      <c r="D225" s="391"/>
      <c r="J225" s="392"/>
      <c r="K225" s="393"/>
      <c r="L225" s="22"/>
      <c r="M225" s="393"/>
      <c r="N225" s="22"/>
      <c r="O225" s="394"/>
      <c r="P225" s="22"/>
      <c r="Q225" s="393"/>
      <c r="R225" s="22"/>
      <c r="S225" s="22"/>
      <c r="T225" s="22"/>
      <c r="U225" s="22"/>
      <c r="V225" s="156"/>
      <c r="W225" s="194"/>
      <c r="X225" s="194"/>
      <c r="Y225" s="194"/>
      <c r="Z225" s="194"/>
      <c r="AA225" s="194"/>
      <c r="AB225" s="194"/>
      <c r="AC225" s="194"/>
      <c r="AD225" s="194"/>
    </row>
    <row r="226" ht="15.75" customHeight="1">
      <c r="A226" s="194"/>
      <c r="B226" s="194"/>
      <c r="C226" s="194"/>
      <c r="D226" s="395"/>
      <c r="E226" s="22"/>
      <c r="F226" s="22"/>
      <c r="G226" s="22"/>
      <c r="H226" s="22"/>
      <c r="I226" s="22"/>
      <c r="J226" s="396"/>
      <c r="K226" s="397"/>
      <c r="L226" s="22"/>
      <c r="M226" s="397"/>
      <c r="N226" s="22"/>
      <c r="O226" s="398"/>
      <c r="P226" s="22"/>
      <c r="Q226" s="397"/>
      <c r="R226" s="22"/>
      <c r="S226" s="22"/>
      <c r="T226" s="22"/>
      <c r="U226" s="22"/>
      <c r="V226" s="156"/>
      <c r="W226" s="194"/>
      <c r="X226" s="194"/>
      <c r="Y226" s="194"/>
      <c r="Z226" s="194"/>
      <c r="AA226" s="194"/>
      <c r="AB226" s="194"/>
      <c r="AC226" s="194"/>
      <c r="AD226" s="194"/>
    </row>
    <row r="227" ht="15.75" customHeight="1">
      <c r="A227" s="194"/>
      <c r="B227" s="194"/>
      <c r="C227" s="194"/>
      <c r="D227" s="391"/>
      <c r="J227" s="392"/>
      <c r="K227" s="393"/>
      <c r="L227" s="22"/>
      <c r="M227" s="393"/>
      <c r="N227" s="22"/>
      <c r="O227" s="394"/>
      <c r="P227" s="22"/>
      <c r="Q227" s="393"/>
      <c r="R227" s="22"/>
      <c r="S227" s="22"/>
      <c r="T227" s="22"/>
      <c r="U227" s="22"/>
      <c r="V227" s="156"/>
      <c r="W227" s="194"/>
      <c r="X227" s="194"/>
      <c r="Y227" s="194"/>
      <c r="Z227" s="194"/>
      <c r="AA227" s="194"/>
      <c r="AB227" s="194"/>
      <c r="AC227" s="194"/>
      <c r="AD227" s="194"/>
    </row>
    <row r="228" ht="15.75" customHeight="1">
      <c r="A228" s="194"/>
      <c r="B228" s="194"/>
      <c r="C228" s="194"/>
      <c r="D228" s="395"/>
      <c r="E228" s="22"/>
      <c r="F228" s="22"/>
      <c r="G228" s="22"/>
      <c r="H228" s="22"/>
      <c r="I228" s="22"/>
      <c r="J228" s="396"/>
      <c r="K228" s="397"/>
      <c r="L228" s="22"/>
      <c r="M228" s="397"/>
      <c r="N228" s="22"/>
      <c r="O228" s="398"/>
      <c r="P228" s="22"/>
      <c r="Q228" s="397"/>
      <c r="R228" s="22"/>
      <c r="S228" s="22"/>
      <c r="T228" s="22"/>
      <c r="U228" s="22"/>
      <c r="V228" s="156"/>
      <c r="W228" s="194"/>
      <c r="X228" s="194"/>
      <c r="Y228" s="194"/>
      <c r="Z228" s="194"/>
      <c r="AA228" s="194"/>
      <c r="AB228" s="194"/>
      <c r="AC228" s="194"/>
      <c r="AD228" s="194"/>
    </row>
    <row r="229" ht="15.75" customHeight="1">
      <c r="A229" s="194"/>
      <c r="B229" s="194"/>
      <c r="C229" s="194"/>
      <c r="D229" s="391"/>
      <c r="J229" s="392"/>
      <c r="K229" s="393"/>
      <c r="L229" s="22"/>
      <c r="M229" s="393"/>
      <c r="N229" s="22"/>
      <c r="O229" s="394"/>
      <c r="P229" s="22"/>
      <c r="Q229" s="393"/>
      <c r="R229" s="22"/>
      <c r="S229" s="22"/>
      <c r="T229" s="22"/>
      <c r="U229" s="22"/>
      <c r="V229" s="156"/>
      <c r="W229" s="194"/>
      <c r="X229" s="194"/>
      <c r="Y229" s="194"/>
      <c r="Z229" s="194"/>
      <c r="AA229" s="194"/>
      <c r="AB229" s="194"/>
      <c r="AC229" s="194"/>
      <c r="AD229" s="194"/>
    </row>
    <row r="230" ht="15.75" customHeight="1">
      <c r="A230" s="194"/>
      <c r="B230" s="194"/>
      <c r="C230" s="194"/>
      <c r="D230" s="287"/>
      <c r="E230" s="22"/>
      <c r="F230" s="22"/>
      <c r="G230" s="22"/>
      <c r="H230" s="22"/>
      <c r="I230" s="22"/>
      <c r="J230" s="396"/>
      <c r="K230" s="397"/>
      <c r="L230" s="22"/>
      <c r="M230" s="397"/>
      <c r="N230" s="22"/>
      <c r="O230" s="398"/>
      <c r="P230" s="22"/>
      <c r="Q230" s="397"/>
      <c r="R230" s="22"/>
      <c r="S230" s="22"/>
      <c r="T230" s="22"/>
      <c r="U230" s="22"/>
      <c r="V230" s="156"/>
      <c r="W230" s="194"/>
      <c r="X230" s="194"/>
      <c r="Y230" s="194"/>
      <c r="Z230" s="194"/>
      <c r="AA230" s="194"/>
      <c r="AB230" s="194"/>
      <c r="AC230" s="194"/>
      <c r="AD230" s="194"/>
    </row>
    <row r="231" ht="15.75" customHeight="1">
      <c r="A231" s="194"/>
      <c r="B231" s="194"/>
      <c r="C231" s="194"/>
      <c r="D231" s="425"/>
      <c r="E231" s="68"/>
      <c r="F231" s="68"/>
      <c r="G231" s="68"/>
      <c r="H231" s="68"/>
      <c r="I231" s="68"/>
      <c r="J231" s="426"/>
      <c r="K231" s="427"/>
      <c r="L231" s="325"/>
      <c r="M231" s="427"/>
      <c r="N231" s="325"/>
      <c r="O231" s="428"/>
      <c r="P231" s="325"/>
      <c r="Q231" s="427"/>
      <c r="R231" s="325"/>
      <c r="S231" s="325"/>
      <c r="T231" s="325"/>
      <c r="U231" s="325"/>
      <c r="V231" s="184"/>
      <c r="W231" s="194"/>
      <c r="X231" s="194"/>
      <c r="Y231" s="194"/>
      <c r="Z231" s="194"/>
      <c r="AA231" s="194"/>
      <c r="AB231" s="194"/>
      <c r="AC231" s="194"/>
      <c r="AD231" s="194"/>
    </row>
    <row r="232" ht="15.75" customHeight="1">
      <c r="A232" s="194"/>
      <c r="B232" s="194"/>
      <c r="C232" s="194"/>
      <c r="D232" s="194"/>
      <c r="E232" s="194"/>
      <c r="F232" s="194"/>
      <c r="G232" s="429"/>
      <c r="H232" s="194"/>
      <c r="I232" s="194"/>
      <c r="J232" s="194"/>
      <c r="K232" s="194"/>
      <c r="L232" s="194"/>
      <c r="M232" s="194"/>
      <c r="N232" s="194"/>
      <c r="O232" s="194"/>
      <c r="P232" s="194"/>
      <c r="Q232" s="194"/>
      <c r="R232" s="194"/>
      <c r="S232" s="194"/>
      <c r="T232" s="194"/>
      <c r="U232" s="194"/>
      <c r="V232" s="194"/>
      <c r="W232" s="194"/>
      <c r="X232" s="194"/>
      <c r="Y232" s="194"/>
      <c r="Z232" s="194"/>
      <c r="AA232" s="194"/>
      <c r="AB232" s="194"/>
      <c r="AC232" s="194"/>
      <c r="AD232" s="194"/>
    </row>
    <row r="233" ht="15.75" customHeight="1">
      <c r="A233" s="194"/>
      <c r="B233" s="194"/>
      <c r="C233" s="194"/>
      <c r="D233" s="194"/>
      <c r="E233" s="194"/>
      <c r="F233" s="194"/>
      <c r="G233" s="429"/>
      <c r="H233" s="194"/>
      <c r="I233" s="194"/>
      <c r="J233" s="194"/>
      <c r="K233" s="194"/>
      <c r="L233" s="194"/>
      <c r="M233" s="194"/>
      <c r="N233" s="194"/>
      <c r="O233" s="194"/>
      <c r="P233" s="194"/>
      <c r="Q233" s="194"/>
      <c r="R233" s="194"/>
      <c r="S233" s="194"/>
      <c r="T233" s="194"/>
      <c r="U233" s="194"/>
      <c r="V233" s="194"/>
      <c r="W233" s="194"/>
      <c r="X233" s="194"/>
      <c r="Y233" s="194"/>
      <c r="Z233" s="194"/>
      <c r="AA233" s="194"/>
      <c r="AB233" s="194"/>
      <c r="AC233" s="194"/>
      <c r="AD233" s="194"/>
    </row>
    <row r="234" ht="15.75" customHeight="1">
      <c r="A234" s="194"/>
      <c r="B234" s="194"/>
      <c r="C234" s="194"/>
      <c r="D234" s="194"/>
      <c r="E234" s="194"/>
      <c r="F234" s="194"/>
      <c r="G234" s="429"/>
      <c r="H234" s="194"/>
      <c r="I234" s="194"/>
      <c r="J234" s="194"/>
      <c r="K234" s="194"/>
      <c r="L234" s="194"/>
      <c r="M234" s="194"/>
      <c r="N234" s="194"/>
      <c r="O234" s="194"/>
      <c r="P234" s="194"/>
      <c r="Q234" s="194"/>
      <c r="R234" s="194"/>
      <c r="S234" s="194"/>
      <c r="T234" s="194"/>
      <c r="U234" s="194"/>
      <c r="V234" s="194"/>
      <c r="W234" s="194"/>
      <c r="X234" s="194"/>
      <c r="Y234" s="194"/>
      <c r="Z234" s="194"/>
      <c r="AA234" s="194"/>
      <c r="AB234" s="194"/>
      <c r="AC234" s="194"/>
      <c r="AD234" s="194"/>
    </row>
    <row r="235" ht="15.75" customHeight="1">
      <c r="A235" s="194"/>
      <c r="B235" s="194"/>
      <c r="C235" s="194"/>
      <c r="D235" s="194"/>
      <c r="E235" s="194"/>
      <c r="F235" s="194"/>
      <c r="G235" s="429"/>
      <c r="H235" s="194"/>
      <c r="I235" s="194"/>
      <c r="J235" s="194"/>
      <c r="K235" s="194"/>
      <c r="L235" s="194"/>
      <c r="M235" s="194"/>
      <c r="N235" s="194"/>
      <c r="O235" s="194"/>
      <c r="P235" s="194"/>
      <c r="Q235" s="194"/>
      <c r="R235" s="194"/>
      <c r="S235" s="194"/>
      <c r="T235" s="194"/>
      <c r="U235" s="194"/>
      <c r="V235" s="194"/>
      <c r="W235" s="194"/>
      <c r="X235" s="194"/>
      <c r="Y235" s="194"/>
      <c r="Z235" s="194"/>
      <c r="AA235" s="194"/>
      <c r="AB235" s="194"/>
      <c r="AC235" s="194"/>
      <c r="AD235" s="194"/>
    </row>
    <row r="236" ht="15.75" customHeight="1">
      <c r="A236" s="194"/>
      <c r="B236" s="194"/>
      <c r="C236" s="194"/>
      <c r="D236" s="194"/>
      <c r="E236" s="194"/>
      <c r="F236" s="194"/>
      <c r="G236" s="429"/>
      <c r="H236" s="194"/>
      <c r="I236" s="194"/>
      <c r="J236" s="194"/>
      <c r="K236" s="194"/>
      <c r="L236" s="194"/>
      <c r="M236" s="194"/>
      <c r="N236" s="194"/>
      <c r="O236" s="194"/>
      <c r="P236" s="194"/>
      <c r="Q236" s="194"/>
      <c r="R236" s="194"/>
      <c r="S236" s="194"/>
      <c r="T236" s="194"/>
      <c r="U236" s="194"/>
      <c r="V236" s="194"/>
      <c r="W236" s="194"/>
      <c r="X236" s="194"/>
      <c r="Y236" s="194"/>
      <c r="Z236" s="194"/>
      <c r="AA236" s="194"/>
      <c r="AB236" s="194"/>
      <c r="AC236" s="194"/>
      <c r="AD236" s="194"/>
    </row>
    <row r="237" ht="15.75" customHeight="1">
      <c r="A237" s="194"/>
      <c r="B237" s="194"/>
      <c r="C237" s="194"/>
      <c r="D237" s="194"/>
      <c r="E237" s="194"/>
      <c r="F237" s="194"/>
      <c r="G237" s="429"/>
      <c r="H237" s="194"/>
      <c r="I237" s="194"/>
      <c r="J237" s="194"/>
      <c r="K237" s="194"/>
      <c r="L237" s="194"/>
      <c r="M237" s="194"/>
      <c r="N237" s="194"/>
      <c r="O237" s="194"/>
      <c r="P237" s="194"/>
      <c r="Q237" s="194"/>
      <c r="R237" s="194"/>
      <c r="S237" s="194"/>
      <c r="T237" s="194"/>
      <c r="U237" s="194"/>
      <c r="V237" s="194"/>
      <c r="W237" s="194"/>
      <c r="X237" s="194"/>
      <c r="Y237" s="194"/>
      <c r="Z237" s="194"/>
      <c r="AA237" s="194"/>
      <c r="AB237" s="194"/>
      <c r="AC237" s="194"/>
      <c r="AD237" s="194"/>
    </row>
    <row r="238" ht="15.75" customHeight="1">
      <c r="A238" s="194"/>
      <c r="B238" s="194"/>
      <c r="C238" s="194"/>
      <c r="D238" s="194"/>
      <c r="E238" s="194"/>
      <c r="F238" s="194"/>
      <c r="G238" s="429"/>
      <c r="H238" s="194"/>
      <c r="I238" s="194"/>
      <c r="J238" s="194"/>
      <c r="K238" s="194"/>
      <c r="L238" s="194"/>
      <c r="M238" s="194"/>
      <c r="N238" s="194"/>
      <c r="O238" s="194"/>
      <c r="P238" s="194"/>
      <c r="Q238" s="194"/>
      <c r="R238" s="194"/>
      <c r="S238" s="194"/>
      <c r="T238" s="194"/>
      <c r="U238" s="194"/>
      <c r="V238" s="194"/>
      <c r="W238" s="194"/>
      <c r="X238" s="194"/>
      <c r="Y238" s="194"/>
      <c r="Z238" s="194"/>
      <c r="AA238" s="194"/>
      <c r="AB238" s="194"/>
      <c r="AC238" s="194"/>
      <c r="AD238" s="194"/>
    </row>
    <row r="239" ht="15.75" customHeight="1">
      <c r="A239" s="194"/>
      <c r="B239" s="194"/>
      <c r="C239" s="194"/>
      <c r="D239" s="194"/>
      <c r="E239" s="194"/>
      <c r="F239" s="194"/>
      <c r="G239" s="429"/>
      <c r="H239" s="194"/>
      <c r="I239" s="194"/>
      <c r="J239" s="194"/>
      <c r="K239" s="194"/>
      <c r="L239" s="194"/>
      <c r="M239" s="194"/>
      <c r="N239" s="194"/>
      <c r="O239" s="194"/>
      <c r="P239" s="194"/>
      <c r="Q239" s="194"/>
      <c r="R239" s="194"/>
      <c r="S239" s="194"/>
      <c r="T239" s="194"/>
      <c r="U239" s="194"/>
      <c r="V239" s="194"/>
      <c r="W239" s="194"/>
      <c r="X239" s="194"/>
      <c r="Y239" s="194"/>
      <c r="Z239" s="194"/>
      <c r="AA239" s="194"/>
      <c r="AB239" s="194"/>
      <c r="AC239" s="194"/>
      <c r="AD239" s="194"/>
    </row>
    <row r="240" ht="15.75" customHeight="1">
      <c r="A240" s="194"/>
      <c r="B240" s="194"/>
      <c r="C240" s="194"/>
      <c r="D240" s="194"/>
      <c r="E240" s="194"/>
      <c r="F240" s="194"/>
      <c r="G240" s="429"/>
      <c r="H240" s="194"/>
      <c r="I240" s="194"/>
      <c r="J240" s="194"/>
      <c r="K240" s="194"/>
      <c r="L240" s="194"/>
      <c r="M240" s="194"/>
      <c r="N240" s="194"/>
      <c r="O240" s="194"/>
      <c r="P240" s="194"/>
      <c r="Q240" s="194"/>
      <c r="R240" s="194"/>
      <c r="S240" s="194"/>
      <c r="T240" s="194"/>
      <c r="U240" s="194"/>
      <c r="V240" s="194"/>
      <c r="W240" s="194"/>
      <c r="X240" s="194"/>
      <c r="Y240" s="194"/>
      <c r="Z240" s="194"/>
      <c r="AA240" s="194"/>
      <c r="AB240" s="194"/>
      <c r="AC240" s="194"/>
      <c r="AD240" s="194"/>
    </row>
    <row r="241" ht="15.75" customHeight="1">
      <c r="A241" s="194"/>
      <c r="B241" s="194"/>
      <c r="C241" s="194"/>
      <c r="D241" s="194"/>
      <c r="E241" s="194"/>
      <c r="F241" s="194"/>
      <c r="G241" s="429"/>
      <c r="H241" s="194"/>
      <c r="I241" s="194"/>
      <c r="J241" s="194"/>
      <c r="K241" s="194"/>
      <c r="L241" s="194"/>
      <c r="M241" s="194"/>
      <c r="N241" s="194"/>
      <c r="O241" s="194"/>
      <c r="P241" s="194"/>
      <c r="Q241" s="194"/>
      <c r="R241" s="194"/>
      <c r="S241" s="194"/>
      <c r="T241" s="194"/>
      <c r="U241" s="194"/>
      <c r="V241" s="194"/>
      <c r="W241" s="194"/>
      <c r="X241" s="194"/>
      <c r="Y241" s="194"/>
      <c r="Z241" s="194"/>
      <c r="AA241" s="194"/>
      <c r="AB241" s="194"/>
      <c r="AC241" s="194"/>
      <c r="AD241" s="194"/>
    </row>
    <row r="242" ht="15.75" customHeight="1">
      <c r="A242" s="194"/>
      <c r="B242" s="194"/>
      <c r="C242" s="194"/>
      <c r="D242" s="194"/>
      <c r="E242" s="194"/>
      <c r="F242" s="194"/>
      <c r="G242" s="429"/>
      <c r="H242" s="194"/>
      <c r="I242" s="194"/>
      <c r="J242" s="194"/>
      <c r="K242" s="194"/>
      <c r="L242" s="194"/>
      <c r="M242" s="194"/>
      <c r="N242" s="194"/>
      <c r="O242" s="194"/>
      <c r="P242" s="194"/>
      <c r="Q242" s="194"/>
      <c r="R242" s="194"/>
      <c r="S242" s="194"/>
      <c r="T242" s="194"/>
      <c r="U242" s="194"/>
      <c r="V242" s="194"/>
      <c r="W242" s="194"/>
      <c r="X242" s="194"/>
      <c r="Y242" s="194"/>
      <c r="Z242" s="194"/>
      <c r="AA242" s="194"/>
      <c r="AB242" s="194"/>
      <c r="AC242" s="194"/>
      <c r="AD242" s="194"/>
    </row>
    <row r="243" ht="15.75" customHeight="1">
      <c r="A243" s="194"/>
      <c r="B243" s="194"/>
      <c r="C243" s="194"/>
      <c r="D243" s="194"/>
      <c r="E243" s="194"/>
      <c r="F243" s="194"/>
      <c r="G243" s="429"/>
      <c r="H243" s="194"/>
      <c r="I243" s="194"/>
      <c r="J243" s="194"/>
      <c r="K243" s="194"/>
      <c r="L243" s="194"/>
      <c r="M243" s="194"/>
      <c r="N243" s="194"/>
      <c r="O243" s="194"/>
      <c r="P243" s="194"/>
      <c r="Q243" s="194"/>
      <c r="R243" s="194"/>
      <c r="S243" s="194"/>
      <c r="T243" s="194"/>
      <c r="U243" s="194"/>
      <c r="V243" s="194"/>
      <c r="W243" s="194"/>
      <c r="X243" s="194"/>
      <c r="Y243" s="194"/>
      <c r="Z243" s="194"/>
      <c r="AA243" s="194"/>
      <c r="AB243" s="194"/>
      <c r="AC243" s="194"/>
      <c r="AD243" s="194"/>
    </row>
    <row r="244" ht="15.75" customHeight="1">
      <c r="A244" s="194"/>
      <c r="B244" s="194"/>
      <c r="C244" s="194"/>
      <c r="D244" s="194"/>
      <c r="E244" s="194"/>
      <c r="F244" s="194"/>
      <c r="G244" s="429"/>
      <c r="H244" s="194"/>
      <c r="I244" s="194"/>
      <c r="J244" s="194"/>
      <c r="K244" s="194"/>
      <c r="L244" s="194"/>
      <c r="M244" s="194"/>
      <c r="N244" s="194"/>
      <c r="O244" s="194"/>
      <c r="P244" s="194"/>
      <c r="Q244" s="194"/>
      <c r="R244" s="194"/>
      <c r="S244" s="194"/>
      <c r="T244" s="194"/>
      <c r="U244" s="194"/>
      <c r="V244" s="194"/>
      <c r="W244" s="194"/>
      <c r="X244" s="194"/>
      <c r="Y244" s="194"/>
      <c r="Z244" s="194"/>
      <c r="AA244" s="194"/>
      <c r="AB244" s="194"/>
      <c r="AC244" s="194"/>
      <c r="AD244" s="194"/>
    </row>
    <row r="245" ht="15.75" customHeight="1">
      <c r="A245" s="194"/>
      <c r="B245" s="194"/>
      <c r="C245" s="194"/>
      <c r="D245" s="194"/>
      <c r="E245" s="194"/>
      <c r="F245" s="194"/>
      <c r="G245" s="429"/>
      <c r="H245" s="194"/>
      <c r="I245" s="194"/>
      <c r="J245" s="194"/>
      <c r="K245" s="194"/>
      <c r="L245" s="194"/>
      <c r="M245" s="194"/>
      <c r="N245" s="194"/>
      <c r="O245" s="194"/>
      <c r="P245" s="194"/>
      <c r="Q245" s="194"/>
      <c r="R245" s="194"/>
      <c r="S245" s="194"/>
      <c r="T245" s="194"/>
      <c r="U245" s="194"/>
      <c r="V245" s="194"/>
      <c r="W245" s="194"/>
      <c r="X245" s="194"/>
      <c r="Y245" s="194"/>
      <c r="Z245" s="194"/>
      <c r="AA245" s="194"/>
      <c r="AB245" s="194"/>
      <c r="AC245" s="194"/>
      <c r="AD245" s="194"/>
    </row>
    <row r="246" ht="15.75" customHeight="1">
      <c r="A246" s="194"/>
      <c r="B246" s="194"/>
      <c r="C246" s="194"/>
      <c r="D246" s="194"/>
      <c r="E246" s="194"/>
      <c r="F246" s="194"/>
      <c r="G246" s="429"/>
      <c r="H246" s="194"/>
      <c r="I246" s="194"/>
      <c r="J246" s="194"/>
      <c r="K246" s="194"/>
      <c r="L246" s="194"/>
      <c r="M246" s="194"/>
      <c r="N246" s="194"/>
      <c r="O246" s="194"/>
      <c r="P246" s="194"/>
      <c r="Q246" s="194"/>
      <c r="R246" s="194"/>
      <c r="S246" s="194"/>
      <c r="T246" s="194"/>
      <c r="U246" s="194"/>
      <c r="V246" s="194"/>
      <c r="W246" s="194"/>
      <c r="X246" s="194"/>
      <c r="Y246" s="194"/>
      <c r="Z246" s="194"/>
      <c r="AA246" s="194"/>
      <c r="AB246" s="194"/>
      <c r="AC246" s="194"/>
      <c r="AD246" s="194"/>
    </row>
    <row r="247" ht="15.75" customHeight="1">
      <c r="A247" s="194"/>
      <c r="B247" s="194"/>
      <c r="C247" s="194"/>
      <c r="D247" s="194"/>
      <c r="E247" s="194"/>
      <c r="F247" s="194"/>
      <c r="G247" s="429"/>
      <c r="H247" s="194"/>
      <c r="I247" s="194"/>
      <c r="J247" s="194"/>
      <c r="K247" s="194"/>
      <c r="L247" s="194"/>
      <c r="M247" s="194"/>
      <c r="N247" s="194"/>
      <c r="O247" s="194"/>
      <c r="P247" s="194"/>
      <c r="Q247" s="194"/>
      <c r="R247" s="194"/>
      <c r="S247" s="194"/>
      <c r="T247" s="194"/>
      <c r="U247" s="194"/>
      <c r="V247" s="194"/>
      <c r="W247" s="194"/>
      <c r="X247" s="194"/>
      <c r="Y247" s="194"/>
      <c r="Z247" s="194"/>
      <c r="AA247" s="194"/>
      <c r="AB247" s="194"/>
      <c r="AC247" s="194"/>
      <c r="AD247" s="194"/>
    </row>
    <row r="248" ht="15.75" customHeight="1">
      <c r="A248" s="194"/>
      <c r="B248" s="194"/>
      <c r="C248" s="194"/>
      <c r="D248" s="194"/>
      <c r="E248" s="194"/>
      <c r="F248" s="194"/>
      <c r="G248" s="429"/>
      <c r="H248" s="194"/>
      <c r="I248" s="194"/>
      <c r="J248" s="194"/>
      <c r="K248" s="194"/>
      <c r="L248" s="194"/>
      <c r="M248" s="194"/>
      <c r="N248" s="194"/>
      <c r="O248" s="194"/>
      <c r="P248" s="194"/>
      <c r="Q248" s="194"/>
      <c r="R248" s="194"/>
      <c r="S248" s="194"/>
      <c r="T248" s="194"/>
      <c r="U248" s="194"/>
      <c r="V248" s="194"/>
      <c r="W248" s="194"/>
      <c r="X248" s="194"/>
      <c r="Y248" s="194"/>
      <c r="Z248" s="194"/>
      <c r="AA248" s="194"/>
      <c r="AB248" s="194"/>
      <c r="AC248" s="194"/>
      <c r="AD248" s="194"/>
    </row>
    <row r="249" ht="15.75" customHeight="1">
      <c r="A249" s="194"/>
      <c r="B249" s="194"/>
      <c r="C249" s="194"/>
      <c r="D249" s="194"/>
      <c r="E249" s="194"/>
      <c r="F249" s="194"/>
      <c r="G249" s="429"/>
      <c r="H249" s="194"/>
      <c r="I249" s="194"/>
      <c r="J249" s="194"/>
      <c r="K249" s="194"/>
      <c r="L249" s="194"/>
      <c r="M249" s="194"/>
      <c r="N249" s="194"/>
      <c r="O249" s="194"/>
      <c r="P249" s="194"/>
      <c r="Q249" s="194"/>
      <c r="R249" s="194"/>
      <c r="S249" s="194"/>
      <c r="T249" s="194"/>
      <c r="U249" s="194"/>
      <c r="V249" s="194"/>
      <c r="W249" s="194"/>
      <c r="X249" s="194"/>
      <c r="Y249" s="194"/>
      <c r="Z249" s="194"/>
      <c r="AA249" s="194"/>
      <c r="AB249" s="194"/>
      <c r="AC249" s="194"/>
      <c r="AD249" s="194"/>
    </row>
    <row r="250" ht="15.75" customHeight="1">
      <c r="A250" s="194"/>
      <c r="B250" s="194"/>
      <c r="C250" s="194"/>
      <c r="D250" s="194"/>
      <c r="E250" s="194"/>
      <c r="F250" s="194"/>
      <c r="G250" s="429"/>
      <c r="H250" s="194"/>
      <c r="I250" s="194"/>
      <c r="J250" s="194"/>
      <c r="K250" s="194"/>
      <c r="L250" s="194"/>
      <c r="M250" s="194"/>
      <c r="N250" s="194"/>
      <c r="O250" s="194"/>
      <c r="P250" s="194"/>
      <c r="Q250" s="194"/>
      <c r="R250" s="194"/>
      <c r="S250" s="194"/>
      <c r="T250" s="194"/>
      <c r="U250" s="194"/>
      <c r="V250" s="194"/>
      <c r="W250" s="194"/>
      <c r="X250" s="194"/>
      <c r="Y250" s="194"/>
      <c r="Z250" s="194"/>
      <c r="AA250" s="194"/>
      <c r="AB250" s="194"/>
      <c r="AC250" s="194"/>
      <c r="AD250" s="194"/>
    </row>
    <row r="251" ht="15.75" customHeight="1">
      <c r="A251" s="194"/>
      <c r="B251" s="194"/>
      <c r="C251" s="194"/>
      <c r="D251" s="194"/>
      <c r="E251" s="194"/>
      <c r="F251" s="194"/>
      <c r="G251" s="429"/>
      <c r="H251" s="194"/>
      <c r="I251" s="194"/>
      <c r="J251" s="194"/>
      <c r="K251" s="194"/>
      <c r="L251" s="194"/>
      <c r="M251" s="194"/>
      <c r="N251" s="194"/>
      <c r="O251" s="194"/>
      <c r="P251" s="194"/>
      <c r="Q251" s="194"/>
      <c r="R251" s="194"/>
      <c r="S251" s="194"/>
      <c r="T251" s="194"/>
      <c r="U251" s="194"/>
      <c r="V251" s="194"/>
      <c r="W251" s="194"/>
      <c r="X251" s="194"/>
      <c r="Y251" s="194"/>
      <c r="Z251" s="194"/>
      <c r="AA251" s="194"/>
      <c r="AB251" s="194"/>
      <c r="AC251" s="194"/>
      <c r="AD251" s="194"/>
    </row>
    <row r="252" ht="15.75" customHeight="1">
      <c r="A252" s="194"/>
      <c r="B252" s="194"/>
      <c r="C252" s="194"/>
      <c r="D252" s="194"/>
      <c r="E252" s="194"/>
      <c r="F252" s="194"/>
      <c r="G252" s="429"/>
      <c r="H252" s="194"/>
      <c r="I252" s="194"/>
      <c r="J252" s="194"/>
      <c r="K252" s="194"/>
      <c r="L252" s="194"/>
      <c r="M252" s="194"/>
      <c r="N252" s="194"/>
      <c r="O252" s="194"/>
      <c r="P252" s="194"/>
      <c r="Q252" s="194"/>
      <c r="R252" s="194"/>
      <c r="S252" s="194"/>
      <c r="T252" s="194"/>
      <c r="U252" s="194"/>
      <c r="V252" s="194"/>
      <c r="W252" s="194"/>
      <c r="X252" s="194"/>
      <c r="Y252" s="194"/>
      <c r="Z252" s="194"/>
      <c r="AA252" s="194"/>
      <c r="AB252" s="194"/>
      <c r="AC252" s="194"/>
      <c r="AD252" s="194"/>
    </row>
    <row r="253" ht="15.75" customHeight="1">
      <c r="A253" s="194"/>
      <c r="B253" s="194"/>
      <c r="C253" s="194"/>
      <c r="D253" s="194"/>
      <c r="E253" s="194"/>
      <c r="F253" s="194"/>
      <c r="G253" s="429"/>
      <c r="H253" s="194"/>
      <c r="I253" s="194"/>
      <c r="J253" s="194"/>
      <c r="K253" s="194"/>
      <c r="L253" s="194"/>
      <c r="M253" s="194"/>
      <c r="N253" s="194"/>
      <c r="O253" s="194"/>
      <c r="P253" s="194"/>
      <c r="Q253" s="194"/>
      <c r="R253" s="194"/>
      <c r="S253" s="194"/>
      <c r="T253" s="194"/>
      <c r="U253" s="194"/>
      <c r="V253" s="194"/>
      <c r="W253" s="194"/>
      <c r="X253" s="194"/>
      <c r="Y253" s="194"/>
      <c r="Z253" s="194"/>
      <c r="AA253" s="194"/>
      <c r="AB253" s="194"/>
      <c r="AC253" s="194"/>
      <c r="AD253" s="194"/>
    </row>
    <row r="254" ht="15.75" customHeight="1">
      <c r="A254" s="194"/>
      <c r="B254" s="194"/>
      <c r="C254" s="194"/>
      <c r="D254" s="194"/>
      <c r="E254" s="194"/>
      <c r="F254" s="194"/>
      <c r="G254" s="429"/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4"/>
      <c r="S254" s="194"/>
      <c r="T254" s="194"/>
      <c r="U254" s="194"/>
      <c r="V254" s="194"/>
      <c r="W254" s="194"/>
      <c r="X254" s="194"/>
      <c r="Y254" s="194"/>
      <c r="Z254" s="194"/>
      <c r="AA254" s="194"/>
      <c r="AB254" s="194"/>
      <c r="AC254" s="194"/>
      <c r="AD254" s="194"/>
    </row>
    <row r="255" ht="15.75" customHeight="1">
      <c r="A255" s="194"/>
      <c r="B255" s="194"/>
      <c r="C255" s="194"/>
      <c r="D255" s="194"/>
      <c r="E255" s="194"/>
      <c r="F255" s="194"/>
      <c r="G255" s="429"/>
      <c r="H255" s="194"/>
      <c r="I255" s="194"/>
      <c r="J255" s="194"/>
      <c r="K255" s="194"/>
      <c r="L255" s="194"/>
      <c r="M255" s="194"/>
      <c r="N255" s="194"/>
      <c r="O255" s="194"/>
      <c r="P255" s="194"/>
      <c r="Q255" s="194"/>
      <c r="R255" s="194"/>
      <c r="S255" s="194"/>
      <c r="T255" s="194"/>
      <c r="U255" s="194"/>
      <c r="V255" s="194"/>
      <c r="W255" s="194"/>
      <c r="X255" s="194"/>
      <c r="Y255" s="194"/>
      <c r="Z255" s="194"/>
      <c r="AA255" s="194"/>
      <c r="AB255" s="194"/>
      <c r="AC255" s="194"/>
      <c r="AD255" s="194"/>
    </row>
    <row r="256" ht="15.75" customHeight="1">
      <c r="A256" s="194"/>
      <c r="B256" s="194"/>
      <c r="C256" s="194"/>
      <c r="D256" s="194"/>
      <c r="E256" s="194"/>
      <c r="F256" s="194"/>
      <c r="G256" s="429"/>
      <c r="H256" s="194"/>
      <c r="I256" s="194"/>
      <c r="J256" s="194"/>
      <c r="K256" s="194"/>
      <c r="L256" s="194"/>
      <c r="M256" s="194"/>
      <c r="N256" s="194"/>
      <c r="O256" s="194"/>
      <c r="P256" s="194"/>
      <c r="Q256" s="194"/>
      <c r="R256" s="194"/>
      <c r="S256" s="194"/>
      <c r="T256" s="194"/>
      <c r="U256" s="194"/>
      <c r="V256" s="194"/>
      <c r="W256" s="194"/>
      <c r="X256" s="194"/>
      <c r="Y256" s="194"/>
      <c r="Z256" s="194"/>
      <c r="AA256" s="194"/>
      <c r="AB256" s="194"/>
      <c r="AC256" s="194"/>
      <c r="AD256" s="194"/>
    </row>
    <row r="257" ht="15.75" customHeight="1">
      <c r="A257" s="194"/>
      <c r="B257" s="194"/>
      <c r="C257" s="194"/>
      <c r="D257" s="194"/>
      <c r="E257" s="194"/>
      <c r="F257" s="194"/>
      <c r="G257" s="429"/>
      <c r="H257" s="194"/>
      <c r="I257" s="194"/>
      <c r="J257" s="194"/>
      <c r="K257" s="194"/>
      <c r="L257" s="194"/>
      <c r="M257" s="194"/>
      <c r="N257" s="194"/>
      <c r="O257" s="194"/>
      <c r="P257" s="194"/>
      <c r="Q257" s="194"/>
      <c r="R257" s="194"/>
      <c r="S257" s="194"/>
      <c r="T257" s="194"/>
      <c r="U257" s="194"/>
      <c r="V257" s="194"/>
      <c r="W257" s="194"/>
      <c r="X257" s="194"/>
      <c r="Y257" s="194"/>
      <c r="Z257" s="194"/>
      <c r="AA257" s="194"/>
      <c r="AB257" s="194"/>
      <c r="AC257" s="194"/>
      <c r="AD257" s="194"/>
    </row>
    <row r="258" ht="15.75" customHeight="1">
      <c r="A258" s="194"/>
      <c r="B258" s="194"/>
      <c r="C258" s="194"/>
      <c r="D258" s="194"/>
      <c r="E258" s="194"/>
      <c r="F258" s="194"/>
      <c r="G258" s="429"/>
      <c r="H258" s="194"/>
      <c r="I258" s="194"/>
      <c r="J258" s="194"/>
      <c r="K258" s="194"/>
      <c r="L258" s="194"/>
      <c r="M258" s="194"/>
      <c r="N258" s="194"/>
      <c r="O258" s="194"/>
      <c r="P258" s="194"/>
      <c r="Q258" s="194"/>
      <c r="R258" s="194"/>
      <c r="S258" s="194"/>
      <c r="T258" s="194"/>
      <c r="U258" s="194"/>
      <c r="V258" s="194"/>
      <c r="W258" s="194"/>
      <c r="X258" s="194"/>
      <c r="Y258" s="194"/>
      <c r="Z258" s="194"/>
      <c r="AA258" s="194"/>
      <c r="AB258" s="194"/>
      <c r="AC258" s="194"/>
      <c r="AD258" s="194"/>
    </row>
    <row r="259" ht="15.75" customHeight="1">
      <c r="A259" s="194"/>
      <c r="B259" s="194"/>
      <c r="C259" s="194"/>
      <c r="D259" s="194"/>
      <c r="E259" s="194"/>
      <c r="F259" s="194"/>
      <c r="G259" s="429"/>
      <c r="H259" s="194"/>
      <c r="I259" s="194"/>
      <c r="J259" s="194"/>
      <c r="K259" s="194"/>
      <c r="L259" s="194"/>
      <c r="M259" s="194"/>
      <c r="N259" s="194"/>
      <c r="O259" s="194"/>
      <c r="P259" s="194"/>
      <c r="Q259" s="194"/>
      <c r="R259" s="194"/>
      <c r="S259" s="194"/>
      <c r="T259" s="194"/>
      <c r="U259" s="194"/>
      <c r="V259" s="194"/>
      <c r="W259" s="194"/>
      <c r="X259" s="194"/>
      <c r="Y259" s="194"/>
      <c r="Z259" s="194"/>
      <c r="AA259" s="194"/>
      <c r="AB259" s="194"/>
      <c r="AC259" s="194"/>
      <c r="AD259" s="194"/>
    </row>
    <row r="260" ht="15.75" customHeight="1">
      <c r="A260" s="194"/>
      <c r="B260" s="194"/>
      <c r="C260" s="194"/>
      <c r="D260" s="194"/>
      <c r="E260" s="194"/>
      <c r="F260" s="194"/>
      <c r="G260" s="429"/>
      <c r="H260" s="194"/>
      <c r="I260" s="194"/>
      <c r="J260" s="194"/>
      <c r="K260" s="194"/>
      <c r="L260" s="194"/>
      <c r="M260" s="194"/>
      <c r="N260" s="194"/>
      <c r="O260" s="194"/>
      <c r="P260" s="194"/>
      <c r="Q260" s="194"/>
      <c r="R260" s="194"/>
      <c r="S260" s="194"/>
      <c r="T260" s="194"/>
      <c r="U260" s="194"/>
      <c r="V260" s="194"/>
      <c r="W260" s="194"/>
      <c r="X260" s="194"/>
      <c r="Y260" s="194"/>
      <c r="Z260" s="194"/>
      <c r="AA260" s="194"/>
      <c r="AB260" s="194"/>
      <c r="AC260" s="194"/>
      <c r="AD260" s="194"/>
    </row>
    <row r="261" ht="15.75" customHeight="1">
      <c r="A261" s="194"/>
      <c r="B261" s="194"/>
      <c r="C261" s="194"/>
      <c r="D261" s="194"/>
      <c r="E261" s="194"/>
      <c r="F261" s="194"/>
      <c r="G261" s="429"/>
      <c r="H261" s="194"/>
      <c r="I261" s="194"/>
      <c r="J261" s="194"/>
      <c r="K261" s="194"/>
      <c r="L261" s="194"/>
      <c r="M261" s="194"/>
      <c r="N261" s="194"/>
      <c r="O261" s="194"/>
      <c r="P261" s="194"/>
      <c r="Q261" s="194"/>
      <c r="R261" s="194"/>
      <c r="S261" s="194"/>
      <c r="T261" s="194"/>
      <c r="U261" s="194"/>
      <c r="V261" s="194"/>
      <c r="W261" s="194"/>
      <c r="X261" s="194"/>
      <c r="Y261" s="194"/>
      <c r="Z261" s="194"/>
      <c r="AA261" s="194"/>
      <c r="AB261" s="194"/>
      <c r="AC261" s="194"/>
      <c r="AD261" s="194"/>
    </row>
    <row r="262" ht="15.75" customHeight="1">
      <c r="A262" s="194"/>
      <c r="B262" s="194"/>
      <c r="C262" s="194"/>
      <c r="D262" s="194"/>
      <c r="E262" s="194"/>
      <c r="F262" s="194"/>
      <c r="G262" s="429"/>
      <c r="H262" s="194"/>
      <c r="I262" s="194"/>
      <c r="J262" s="194"/>
      <c r="K262" s="194"/>
      <c r="L262" s="194"/>
      <c r="M262" s="194"/>
      <c r="N262" s="194"/>
      <c r="O262" s="194"/>
      <c r="P262" s="194"/>
      <c r="Q262" s="194"/>
      <c r="R262" s="194"/>
      <c r="S262" s="194"/>
      <c r="T262" s="194"/>
      <c r="U262" s="194"/>
      <c r="V262" s="194"/>
      <c r="W262" s="194"/>
      <c r="X262" s="194"/>
      <c r="Y262" s="194"/>
      <c r="Z262" s="194"/>
      <c r="AA262" s="194"/>
      <c r="AB262" s="194"/>
      <c r="AC262" s="194"/>
      <c r="AD262" s="194"/>
    </row>
    <row r="263" ht="15.75" customHeight="1">
      <c r="A263" s="194"/>
      <c r="B263" s="194"/>
      <c r="C263" s="194"/>
      <c r="D263" s="194"/>
      <c r="E263" s="194"/>
      <c r="F263" s="194"/>
      <c r="G263" s="429"/>
      <c r="H263" s="194"/>
      <c r="I263" s="194"/>
      <c r="J263" s="194"/>
      <c r="K263" s="194"/>
      <c r="L263" s="194"/>
      <c r="M263" s="194"/>
      <c r="N263" s="194"/>
      <c r="O263" s="194"/>
      <c r="P263" s="194"/>
      <c r="Q263" s="194"/>
      <c r="R263" s="194"/>
      <c r="S263" s="194"/>
      <c r="T263" s="194"/>
      <c r="U263" s="194"/>
      <c r="V263" s="194"/>
      <c r="W263" s="194"/>
      <c r="X263" s="194"/>
      <c r="Y263" s="194"/>
      <c r="Z263" s="194"/>
      <c r="AA263" s="194"/>
      <c r="AB263" s="194"/>
      <c r="AC263" s="194"/>
      <c r="AD263" s="194"/>
    </row>
    <row r="264" ht="15.75" customHeight="1">
      <c r="A264" s="194"/>
      <c r="B264" s="194"/>
      <c r="C264" s="194"/>
      <c r="D264" s="194"/>
      <c r="E264" s="194"/>
      <c r="F264" s="194"/>
      <c r="G264" s="429"/>
      <c r="H264" s="194"/>
      <c r="I264" s="194"/>
      <c r="J264" s="194"/>
      <c r="K264" s="194"/>
      <c r="L264" s="194"/>
      <c r="M264" s="194"/>
      <c r="N264" s="194"/>
      <c r="O264" s="194"/>
      <c r="P264" s="194"/>
      <c r="Q264" s="194"/>
      <c r="R264" s="194"/>
      <c r="S264" s="194"/>
      <c r="T264" s="194"/>
      <c r="U264" s="194"/>
      <c r="V264" s="194"/>
      <c r="W264" s="194"/>
      <c r="X264" s="194"/>
      <c r="Y264" s="194"/>
      <c r="Z264" s="194"/>
      <c r="AA264" s="194"/>
      <c r="AB264" s="194"/>
      <c r="AC264" s="194"/>
      <c r="AD264" s="194"/>
    </row>
    <row r="265" ht="15.75" customHeight="1">
      <c r="A265" s="194"/>
      <c r="B265" s="194"/>
      <c r="C265" s="194"/>
      <c r="D265" s="194"/>
      <c r="E265" s="194"/>
      <c r="F265" s="194"/>
      <c r="G265" s="429"/>
      <c r="H265" s="194"/>
      <c r="I265" s="194"/>
      <c r="J265" s="194"/>
      <c r="K265" s="194"/>
      <c r="L265" s="194"/>
      <c r="M265" s="194"/>
      <c r="N265" s="194"/>
      <c r="O265" s="194"/>
      <c r="P265" s="194"/>
      <c r="Q265" s="194"/>
      <c r="R265" s="194"/>
      <c r="S265" s="194"/>
      <c r="T265" s="194"/>
      <c r="U265" s="194"/>
      <c r="V265" s="194"/>
      <c r="W265" s="194"/>
      <c r="X265" s="194"/>
      <c r="Y265" s="194"/>
      <c r="Z265" s="194"/>
      <c r="AA265" s="194"/>
      <c r="AB265" s="194"/>
      <c r="AC265" s="194"/>
      <c r="AD265" s="194"/>
    </row>
    <row r="266" ht="15.75" customHeight="1">
      <c r="A266" s="194"/>
      <c r="B266" s="194"/>
      <c r="C266" s="194"/>
      <c r="D266" s="194"/>
      <c r="E266" s="194"/>
      <c r="F266" s="194"/>
      <c r="G266" s="429"/>
      <c r="H266" s="194"/>
      <c r="I266" s="194"/>
      <c r="J266" s="194"/>
      <c r="K266" s="194"/>
      <c r="L266" s="194"/>
      <c r="M266" s="194"/>
      <c r="N266" s="194"/>
      <c r="O266" s="194"/>
      <c r="P266" s="194"/>
      <c r="Q266" s="194"/>
      <c r="R266" s="194"/>
      <c r="S266" s="194"/>
      <c r="T266" s="194"/>
      <c r="U266" s="194"/>
      <c r="V266" s="194"/>
      <c r="W266" s="194"/>
      <c r="X266" s="194"/>
      <c r="Y266" s="194"/>
      <c r="Z266" s="194"/>
      <c r="AA266" s="194"/>
      <c r="AB266" s="194"/>
      <c r="AC266" s="194"/>
      <c r="AD266" s="194"/>
    </row>
    <row r="267" ht="15.75" customHeight="1">
      <c r="A267" s="194"/>
      <c r="B267" s="194"/>
      <c r="C267" s="194"/>
      <c r="D267" s="194"/>
      <c r="E267" s="194"/>
      <c r="F267" s="194"/>
      <c r="G267" s="429"/>
      <c r="H267" s="194"/>
      <c r="I267" s="194"/>
      <c r="J267" s="194"/>
      <c r="K267" s="194"/>
      <c r="L267" s="194"/>
      <c r="M267" s="194"/>
      <c r="N267" s="194"/>
      <c r="O267" s="194"/>
      <c r="P267" s="194"/>
      <c r="Q267" s="194"/>
      <c r="R267" s="194"/>
      <c r="S267" s="194"/>
      <c r="T267" s="194"/>
      <c r="U267" s="194"/>
      <c r="V267" s="194"/>
      <c r="W267" s="194"/>
      <c r="X267" s="194"/>
      <c r="Y267" s="194"/>
      <c r="Z267" s="194"/>
      <c r="AA267" s="194"/>
      <c r="AB267" s="194"/>
      <c r="AC267" s="194"/>
      <c r="AD267" s="194"/>
    </row>
    <row r="268" ht="15.75" customHeight="1">
      <c r="A268" s="194"/>
      <c r="B268" s="194"/>
      <c r="C268" s="194"/>
      <c r="D268" s="194"/>
      <c r="E268" s="194"/>
      <c r="F268" s="194"/>
      <c r="G268" s="429"/>
      <c r="H268" s="194"/>
      <c r="I268" s="194"/>
      <c r="J268" s="194"/>
      <c r="K268" s="194"/>
      <c r="L268" s="194"/>
      <c r="M268" s="194"/>
      <c r="N268" s="194"/>
      <c r="O268" s="194"/>
      <c r="P268" s="194"/>
      <c r="Q268" s="194"/>
      <c r="R268" s="194"/>
      <c r="S268" s="194"/>
      <c r="T268" s="194"/>
      <c r="U268" s="194"/>
      <c r="V268" s="194"/>
      <c r="W268" s="194"/>
      <c r="X268" s="194"/>
      <c r="Y268" s="194"/>
      <c r="Z268" s="194"/>
      <c r="AA268" s="194"/>
      <c r="AB268" s="194"/>
      <c r="AC268" s="194"/>
      <c r="AD268" s="194"/>
    </row>
    <row r="269" ht="15.75" customHeight="1">
      <c r="A269" s="194"/>
      <c r="B269" s="194"/>
      <c r="C269" s="194"/>
      <c r="D269" s="194"/>
      <c r="E269" s="194"/>
      <c r="F269" s="194"/>
      <c r="G269" s="429"/>
      <c r="H269" s="194"/>
      <c r="I269" s="194"/>
      <c r="J269" s="194"/>
      <c r="K269" s="194"/>
      <c r="L269" s="194"/>
      <c r="M269" s="194"/>
      <c r="N269" s="194"/>
      <c r="O269" s="194"/>
      <c r="P269" s="194"/>
      <c r="Q269" s="194"/>
      <c r="R269" s="194"/>
      <c r="S269" s="194"/>
      <c r="T269" s="194"/>
      <c r="U269" s="194"/>
      <c r="V269" s="194"/>
      <c r="W269" s="194"/>
      <c r="X269" s="194"/>
      <c r="Y269" s="194"/>
      <c r="Z269" s="194"/>
      <c r="AA269" s="194"/>
      <c r="AB269" s="194"/>
      <c r="AC269" s="194"/>
      <c r="AD269" s="194"/>
    </row>
    <row r="270" ht="15.75" customHeight="1">
      <c r="A270" s="194"/>
      <c r="B270" s="194"/>
      <c r="C270" s="194"/>
      <c r="D270" s="194"/>
      <c r="E270" s="194"/>
      <c r="F270" s="194"/>
      <c r="G270" s="429"/>
      <c r="H270" s="194"/>
      <c r="I270" s="194"/>
      <c r="J270" s="194"/>
      <c r="K270" s="194"/>
      <c r="L270" s="194"/>
      <c r="M270" s="194"/>
      <c r="N270" s="194"/>
      <c r="O270" s="194"/>
      <c r="P270" s="194"/>
      <c r="Q270" s="194"/>
      <c r="R270" s="194"/>
      <c r="S270" s="194"/>
      <c r="T270" s="194"/>
      <c r="U270" s="194"/>
      <c r="V270" s="194"/>
      <c r="W270" s="194"/>
      <c r="X270" s="194"/>
      <c r="Y270" s="194"/>
      <c r="Z270" s="194"/>
      <c r="AA270" s="194"/>
      <c r="AB270" s="194"/>
      <c r="AC270" s="194"/>
      <c r="AD270" s="194"/>
    </row>
    <row r="271" ht="15.75" customHeight="1">
      <c r="A271" s="194"/>
      <c r="B271" s="194"/>
      <c r="C271" s="194"/>
      <c r="D271" s="194"/>
      <c r="E271" s="194"/>
      <c r="F271" s="194"/>
      <c r="G271" s="429"/>
      <c r="H271" s="194"/>
      <c r="I271" s="194"/>
      <c r="J271" s="194"/>
      <c r="K271" s="194"/>
      <c r="L271" s="194"/>
      <c r="M271" s="194"/>
      <c r="N271" s="194"/>
      <c r="O271" s="194"/>
      <c r="P271" s="194"/>
      <c r="Q271" s="194"/>
      <c r="R271" s="194"/>
      <c r="S271" s="194"/>
      <c r="T271" s="194"/>
      <c r="U271" s="194"/>
      <c r="V271" s="194"/>
      <c r="W271" s="194"/>
      <c r="X271" s="194"/>
      <c r="Y271" s="194"/>
      <c r="Z271" s="194"/>
      <c r="AA271" s="194"/>
      <c r="AB271" s="194"/>
      <c r="AC271" s="194"/>
      <c r="AD271" s="194"/>
    </row>
    <row r="272" ht="15.75" customHeight="1">
      <c r="A272" s="194"/>
      <c r="B272" s="194"/>
      <c r="C272" s="194"/>
      <c r="D272" s="194"/>
      <c r="E272" s="194"/>
      <c r="F272" s="194"/>
      <c r="G272" s="429"/>
      <c r="H272" s="194"/>
      <c r="I272" s="194"/>
      <c r="J272" s="194"/>
      <c r="K272" s="194"/>
      <c r="L272" s="194"/>
      <c r="M272" s="194"/>
      <c r="N272" s="194"/>
      <c r="O272" s="194"/>
      <c r="P272" s="194"/>
      <c r="Q272" s="194"/>
      <c r="R272" s="194"/>
      <c r="S272" s="194"/>
      <c r="T272" s="194"/>
      <c r="U272" s="194"/>
      <c r="V272" s="194"/>
      <c r="W272" s="194"/>
      <c r="X272" s="194"/>
      <c r="Y272" s="194"/>
      <c r="Z272" s="194"/>
      <c r="AA272" s="194"/>
      <c r="AB272" s="194"/>
      <c r="AC272" s="194"/>
      <c r="AD272" s="194"/>
    </row>
    <row r="273" ht="15.75" customHeight="1">
      <c r="A273" s="194"/>
      <c r="B273" s="194"/>
      <c r="C273" s="194"/>
      <c r="D273" s="194"/>
      <c r="E273" s="194"/>
      <c r="F273" s="194"/>
      <c r="G273" s="429"/>
      <c r="H273" s="194"/>
      <c r="I273" s="194"/>
      <c r="J273" s="194"/>
      <c r="K273" s="194"/>
      <c r="L273" s="194"/>
      <c r="M273" s="194"/>
      <c r="N273" s="194"/>
      <c r="O273" s="194"/>
      <c r="P273" s="194"/>
      <c r="Q273" s="194"/>
      <c r="R273" s="194"/>
      <c r="S273" s="194"/>
      <c r="T273" s="194"/>
      <c r="U273" s="194"/>
      <c r="V273" s="194"/>
      <c r="W273" s="194"/>
      <c r="X273" s="194"/>
      <c r="Y273" s="194"/>
      <c r="Z273" s="194"/>
      <c r="AA273" s="194"/>
      <c r="AB273" s="194"/>
      <c r="AC273" s="194"/>
      <c r="AD273" s="194"/>
    </row>
    <row r="274" ht="15.75" customHeight="1">
      <c r="A274" s="194"/>
      <c r="B274" s="194"/>
      <c r="C274" s="194"/>
      <c r="D274" s="194"/>
      <c r="E274" s="194"/>
      <c r="F274" s="194"/>
      <c r="G274" s="429"/>
      <c r="H274" s="194"/>
      <c r="I274" s="194"/>
      <c r="J274" s="194"/>
      <c r="K274" s="194"/>
      <c r="L274" s="194"/>
      <c r="M274" s="194"/>
      <c r="N274" s="194"/>
      <c r="O274" s="194"/>
      <c r="P274" s="194"/>
      <c r="Q274" s="194"/>
      <c r="R274" s="194"/>
      <c r="S274" s="194"/>
      <c r="T274" s="194"/>
      <c r="U274" s="194"/>
      <c r="V274" s="194"/>
      <c r="W274" s="194"/>
      <c r="X274" s="194"/>
      <c r="Y274" s="194"/>
      <c r="Z274" s="194"/>
      <c r="AA274" s="194"/>
      <c r="AB274" s="194"/>
      <c r="AC274" s="194"/>
      <c r="AD274" s="194"/>
    </row>
    <row r="275" ht="15.75" customHeight="1">
      <c r="A275" s="194"/>
      <c r="B275" s="194"/>
      <c r="C275" s="194"/>
      <c r="D275" s="194"/>
      <c r="E275" s="194"/>
      <c r="F275" s="194"/>
      <c r="G275" s="429"/>
      <c r="H275" s="194"/>
      <c r="I275" s="194"/>
      <c r="J275" s="194"/>
      <c r="K275" s="194"/>
      <c r="L275" s="194"/>
      <c r="M275" s="194"/>
      <c r="N275" s="194"/>
      <c r="O275" s="194"/>
      <c r="P275" s="194"/>
      <c r="Q275" s="194"/>
      <c r="R275" s="194"/>
      <c r="S275" s="194"/>
      <c r="T275" s="194"/>
      <c r="U275" s="194"/>
      <c r="V275" s="194"/>
      <c r="W275" s="194"/>
      <c r="X275" s="194"/>
      <c r="Y275" s="194"/>
      <c r="Z275" s="194"/>
      <c r="AA275" s="194"/>
      <c r="AB275" s="194"/>
      <c r="AC275" s="194"/>
      <c r="AD275" s="194"/>
    </row>
    <row r="276" ht="15.75" customHeight="1">
      <c r="A276" s="194"/>
      <c r="B276" s="194"/>
      <c r="C276" s="194"/>
      <c r="D276" s="194"/>
      <c r="E276" s="194"/>
      <c r="F276" s="194"/>
      <c r="G276" s="429"/>
      <c r="H276" s="194"/>
      <c r="I276" s="194"/>
      <c r="J276" s="194"/>
      <c r="K276" s="194"/>
      <c r="L276" s="194"/>
      <c r="M276" s="194"/>
      <c r="N276" s="194"/>
      <c r="O276" s="194"/>
      <c r="P276" s="194"/>
      <c r="Q276" s="194"/>
      <c r="R276" s="194"/>
      <c r="S276" s="194"/>
      <c r="T276" s="194"/>
      <c r="U276" s="194"/>
      <c r="V276" s="194"/>
      <c r="W276" s="194"/>
      <c r="X276" s="194"/>
      <c r="Y276" s="194"/>
      <c r="Z276" s="194"/>
      <c r="AA276" s="194"/>
      <c r="AB276" s="194"/>
      <c r="AC276" s="194"/>
      <c r="AD276" s="194"/>
    </row>
    <row r="277" ht="15.75" customHeight="1">
      <c r="A277" s="194"/>
      <c r="B277" s="194"/>
      <c r="C277" s="194"/>
      <c r="D277" s="194"/>
      <c r="E277" s="194"/>
      <c r="F277" s="194"/>
      <c r="G277" s="429"/>
      <c r="H277" s="194"/>
      <c r="I277" s="194"/>
      <c r="J277" s="194"/>
      <c r="K277" s="194"/>
      <c r="L277" s="194"/>
      <c r="M277" s="194"/>
      <c r="N277" s="194"/>
      <c r="O277" s="194"/>
      <c r="P277" s="194"/>
      <c r="Q277" s="194"/>
      <c r="R277" s="194"/>
      <c r="S277" s="194"/>
      <c r="T277" s="194"/>
      <c r="U277" s="194"/>
      <c r="V277" s="194"/>
      <c r="W277" s="194"/>
      <c r="X277" s="194"/>
      <c r="Y277" s="194"/>
      <c r="Z277" s="194"/>
      <c r="AA277" s="194"/>
      <c r="AB277" s="194"/>
      <c r="AC277" s="194"/>
      <c r="AD277" s="194"/>
    </row>
    <row r="278" ht="15.75" customHeight="1">
      <c r="A278" s="194"/>
      <c r="B278" s="194"/>
      <c r="C278" s="194"/>
      <c r="D278" s="194"/>
      <c r="E278" s="194"/>
      <c r="F278" s="194"/>
      <c r="G278" s="429"/>
      <c r="H278" s="194"/>
      <c r="I278" s="194"/>
      <c r="J278" s="194"/>
      <c r="K278" s="194"/>
      <c r="L278" s="194"/>
      <c r="M278" s="194"/>
      <c r="N278" s="194"/>
      <c r="O278" s="194"/>
      <c r="P278" s="194"/>
      <c r="Q278" s="194"/>
      <c r="R278" s="194"/>
      <c r="S278" s="194"/>
      <c r="T278" s="194"/>
      <c r="U278" s="194"/>
      <c r="V278" s="194"/>
      <c r="W278" s="194"/>
      <c r="X278" s="194"/>
      <c r="Y278" s="194"/>
      <c r="Z278" s="194"/>
      <c r="AA278" s="194"/>
      <c r="AB278" s="194"/>
      <c r="AC278" s="194"/>
      <c r="AD278" s="194"/>
    </row>
    <row r="279" ht="15.75" customHeight="1">
      <c r="A279" s="194"/>
      <c r="B279" s="194"/>
      <c r="C279" s="194"/>
      <c r="D279" s="194"/>
      <c r="E279" s="194"/>
      <c r="F279" s="194"/>
      <c r="G279" s="429"/>
      <c r="H279" s="194"/>
      <c r="I279" s="194"/>
      <c r="J279" s="194"/>
      <c r="K279" s="194"/>
      <c r="L279" s="194"/>
      <c r="M279" s="194"/>
      <c r="N279" s="194"/>
      <c r="O279" s="194"/>
      <c r="P279" s="194"/>
      <c r="Q279" s="194"/>
      <c r="R279" s="194"/>
      <c r="S279" s="194"/>
      <c r="T279" s="194"/>
      <c r="U279" s="194"/>
      <c r="V279" s="194"/>
      <c r="W279" s="194"/>
      <c r="X279" s="194"/>
      <c r="Y279" s="194"/>
      <c r="Z279" s="194"/>
      <c r="AA279" s="194"/>
      <c r="AB279" s="194"/>
      <c r="AC279" s="194"/>
      <c r="AD279" s="194"/>
    </row>
    <row r="280" ht="15.75" customHeight="1">
      <c r="A280" s="194"/>
      <c r="B280" s="194"/>
      <c r="C280" s="194"/>
      <c r="D280" s="194"/>
      <c r="E280" s="194"/>
      <c r="F280" s="194"/>
      <c r="G280" s="429"/>
      <c r="H280" s="194"/>
      <c r="I280" s="194"/>
      <c r="J280" s="194"/>
      <c r="K280" s="194"/>
      <c r="L280" s="194"/>
      <c r="M280" s="194"/>
      <c r="N280" s="194"/>
      <c r="O280" s="194"/>
      <c r="P280" s="194"/>
      <c r="Q280" s="194"/>
      <c r="R280" s="194"/>
      <c r="S280" s="194"/>
      <c r="T280" s="194"/>
      <c r="U280" s="194"/>
      <c r="V280" s="194"/>
      <c r="W280" s="194"/>
      <c r="X280" s="194"/>
      <c r="Y280" s="194"/>
      <c r="Z280" s="194"/>
      <c r="AA280" s="194"/>
      <c r="AB280" s="194"/>
      <c r="AC280" s="194"/>
      <c r="AD280" s="194"/>
    </row>
    <row r="281" ht="15.75" customHeight="1">
      <c r="A281" s="194"/>
      <c r="B281" s="194"/>
      <c r="C281" s="194"/>
      <c r="D281" s="194"/>
      <c r="E281" s="194"/>
      <c r="F281" s="194"/>
      <c r="G281" s="429"/>
      <c r="H281" s="194"/>
      <c r="I281" s="194"/>
      <c r="J281" s="194"/>
      <c r="K281" s="194"/>
      <c r="L281" s="194"/>
      <c r="M281" s="194"/>
      <c r="N281" s="194"/>
      <c r="O281" s="194"/>
      <c r="P281" s="194"/>
      <c r="Q281" s="194"/>
      <c r="R281" s="194"/>
      <c r="S281" s="194"/>
      <c r="T281" s="194"/>
      <c r="U281" s="194"/>
      <c r="V281" s="194"/>
      <c r="W281" s="194"/>
      <c r="X281" s="194"/>
      <c r="Y281" s="194"/>
      <c r="Z281" s="194"/>
      <c r="AA281" s="194"/>
      <c r="AB281" s="194"/>
      <c r="AC281" s="194"/>
      <c r="AD281" s="194"/>
    </row>
    <row r="282" ht="15.75" customHeight="1">
      <c r="A282" s="194"/>
      <c r="B282" s="194"/>
      <c r="C282" s="194"/>
      <c r="D282" s="194"/>
      <c r="E282" s="194"/>
      <c r="F282" s="194"/>
      <c r="G282" s="429"/>
      <c r="H282" s="194"/>
      <c r="I282" s="194"/>
      <c r="J282" s="194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4"/>
      <c r="AA282" s="194"/>
      <c r="AB282" s="194"/>
      <c r="AC282" s="194"/>
      <c r="AD282" s="194"/>
    </row>
    <row r="283" ht="15.75" customHeight="1">
      <c r="A283" s="194"/>
      <c r="B283" s="194"/>
      <c r="C283" s="194"/>
      <c r="D283" s="194"/>
      <c r="E283" s="194"/>
      <c r="F283" s="194"/>
      <c r="G283" s="429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4"/>
      <c r="AA283" s="194"/>
      <c r="AB283" s="194"/>
      <c r="AC283" s="194"/>
      <c r="AD283" s="194"/>
    </row>
    <row r="284" ht="15.75" customHeight="1">
      <c r="A284" s="194"/>
      <c r="B284" s="194"/>
      <c r="C284" s="194"/>
      <c r="D284" s="194"/>
      <c r="E284" s="194"/>
      <c r="F284" s="194"/>
      <c r="G284" s="429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4"/>
      <c r="AA284" s="194"/>
      <c r="AB284" s="194"/>
      <c r="AC284" s="194"/>
      <c r="AD284" s="194"/>
    </row>
    <row r="285" ht="15.75" customHeight="1">
      <c r="A285" s="194"/>
      <c r="B285" s="194"/>
      <c r="C285" s="194"/>
      <c r="D285" s="194"/>
      <c r="E285" s="194"/>
      <c r="F285" s="194"/>
      <c r="G285" s="429"/>
      <c r="H285" s="194"/>
      <c r="I285" s="194"/>
      <c r="J285" s="194"/>
      <c r="K285" s="194"/>
      <c r="L285" s="194"/>
      <c r="M285" s="194"/>
      <c r="N285" s="194"/>
      <c r="O285" s="194"/>
      <c r="P285" s="194"/>
      <c r="Q285" s="194"/>
      <c r="R285" s="194"/>
      <c r="S285" s="194"/>
      <c r="T285" s="194"/>
      <c r="U285" s="194"/>
      <c r="V285" s="194"/>
      <c r="W285" s="194"/>
      <c r="X285" s="194"/>
      <c r="Y285" s="194"/>
      <c r="Z285" s="194"/>
      <c r="AA285" s="194"/>
      <c r="AB285" s="194"/>
      <c r="AC285" s="194"/>
      <c r="AD285" s="194"/>
    </row>
    <row r="286" ht="15.75" customHeight="1">
      <c r="A286" s="194"/>
      <c r="B286" s="194"/>
      <c r="C286" s="194"/>
      <c r="D286" s="194"/>
      <c r="E286" s="194"/>
      <c r="F286" s="194"/>
      <c r="G286" s="429"/>
      <c r="H286" s="194"/>
      <c r="I286" s="194"/>
      <c r="J286" s="194"/>
      <c r="K286" s="194"/>
      <c r="L286" s="194"/>
      <c r="M286" s="194"/>
      <c r="N286" s="194"/>
      <c r="O286" s="194"/>
      <c r="P286" s="194"/>
      <c r="Q286" s="194"/>
      <c r="R286" s="194"/>
      <c r="S286" s="194"/>
      <c r="T286" s="194"/>
      <c r="U286" s="194"/>
      <c r="V286" s="194"/>
      <c r="W286" s="194"/>
      <c r="X286" s="194"/>
      <c r="Y286" s="194"/>
      <c r="Z286" s="194"/>
      <c r="AA286" s="194"/>
      <c r="AB286" s="194"/>
      <c r="AC286" s="194"/>
      <c r="AD286" s="194"/>
    </row>
    <row r="287" ht="15.75" customHeight="1">
      <c r="A287" s="194"/>
      <c r="B287" s="194"/>
      <c r="C287" s="194"/>
      <c r="D287" s="194"/>
      <c r="E287" s="194"/>
      <c r="F287" s="194"/>
      <c r="G287" s="429"/>
      <c r="H287" s="194"/>
      <c r="I287" s="194"/>
      <c r="J287" s="194"/>
      <c r="K287" s="194"/>
      <c r="L287" s="194"/>
      <c r="M287" s="194"/>
      <c r="N287" s="194"/>
      <c r="O287" s="194"/>
      <c r="P287" s="194"/>
      <c r="Q287" s="194"/>
      <c r="R287" s="194"/>
      <c r="S287" s="194"/>
      <c r="T287" s="194"/>
      <c r="U287" s="194"/>
      <c r="V287" s="194"/>
      <c r="W287" s="194"/>
      <c r="X287" s="194"/>
      <c r="Y287" s="194"/>
      <c r="Z287" s="194"/>
      <c r="AA287" s="194"/>
      <c r="AB287" s="194"/>
      <c r="AC287" s="194"/>
      <c r="AD287" s="194"/>
    </row>
    <row r="288" ht="15.75" customHeight="1">
      <c r="A288" s="194"/>
      <c r="B288" s="194"/>
      <c r="C288" s="194"/>
      <c r="D288" s="194"/>
      <c r="E288" s="194"/>
      <c r="F288" s="194"/>
      <c r="G288" s="429"/>
      <c r="H288" s="194"/>
      <c r="I288" s="194"/>
      <c r="J288" s="194"/>
      <c r="K288" s="194"/>
      <c r="L288" s="194"/>
      <c r="M288" s="194"/>
      <c r="N288" s="194"/>
      <c r="O288" s="194"/>
      <c r="P288" s="194"/>
      <c r="Q288" s="194"/>
      <c r="R288" s="194"/>
      <c r="S288" s="194"/>
      <c r="T288" s="194"/>
      <c r="U288" s="194"/>
      <c r="V288" s="194"/>
      <c r="W288" s="194"/>
      <c r="X288" s="194"/>
      <c r="Y288" s="194"/>
      <c r="Z288" s="194"/>
      <c r="AA288" s="194"/>
      <c r="AB288" s="194"/>
      <c r="AC288" s="194"/>
      <c r="AD288" s="194"/>
    </row>
    <row r="289" ht="15.75" customHeight="1">
      <c r="A289" s="194"/>
      <c r="B289" s="194"/>
      <c r="C289" s="194"/>
      <c r="D289" s="194"/>
      <c r="E289" s="194"/>
      <c r="F289" s="194"/>
      <c r="G289" s="429"/>
      <c r="H289" s="194"/>
      <c r="I289" s="194"/>
      <c r="J289" s="194"/>
      <c r="K289" s="194"/>
      <c r="L289" s="194"/>
      <c r="M289" s="194"/>
      <c r="N289" s="194"/>
      <c r="O289" s="194"/>
      <c r="P289" s="194"/>
      <c r="Q289" s="194"/>
      <c r="R289" s="194"/>
      <c r="S289" s="194"/>
      <c r="T289" s="194"/>
      <c r="U289" s="194"/>
      <c r="V289" s="194"/>
      <c r="W289" s="194"/>
      <c r="X289" s="194"/>
      <c r="Y289" s="194"/>
      <c r="Z289" s="194"/>
      <c r="AA289" s="194"/>
      <c r="AB289" s="194"/>
      <c r="AC289" s="194"/>
      <c r="AD289" s="194"/>
    </row>
    <row r="290" ht="15.75" customHeight="1">
      <c r="A290" s="194"/>
      <c r="B290" s="194"/>
      <c r="C290" s="194"/>
      <c r="D290" s="194"/>
      <c r="E290" s="194"/>
      <c r="F290" s="194"/>
      <c r="G290" s="429"/>
      <c r="H290" s="194"/>
      <c r="I290" s="194"/>
      <c r="J290" s="194"/>
      <c r="K290" s="194"/>
      <c r="L290" s="194"/>
      <c r="M290" s="194"/>
      <c r="N290" s="194"/>
      <c r="O290" s="194"/>
      <c r="P290" s="194"/>
      <c r="Q290" s="194"/>
      <c r="R290" s="194"/>
      <c r="S290" s="194"/>
      <c r="T290" s="194"/>
      <c r="U290" s="194"/>
      <c r="V290" s="194"/>
      <c r="W290" s="194"/>
      <c r="X290" s="194"/>
      <c r="Y290" s="194"/>
      <c r="Z290" s="194"/>
      <c r="AA290" s="194"/>
      <c r="AB290" s="194"/>
      <c r="AC290" s="194"/>
      <c r="AD290" s="194"/>
    </row>
    <row r="291" ht="15.75" customHeight="1">
      <c r="A291" s="194"/>
      <c r="B291" s="194"/>
      <c r="C291" s="194"/>
      <c r="D291" s="194"/>
      <c r="E291" s="194"/>
      <c r="F291" s="194"/>
      <c r="G291" s="429"/>
      <c r="H291" s="194"/>
      <c r="I291" s="194"/>
      <c r="J291" s="194"/>
      <c r="K291" s="194"/>
      <c r="L291" s="194"/>
      <c r="M291" s="194"/>
      <c r="N291" s="194"/>
      <c r="O291" s="194"/>
      <c r="P291" s="194"/>
      <c r="Q291" s="194"/>
      <c r="R291" s="194"/>
      <c r="S291" s="194"/>
      <c r="T291" s="194"/>
      <c r="U291" s="194"/>
      <c r="V291" s="194"/>
      <c r="W291" s="194"/>
      <c r="X291" s="194"/>
      <c r="Y291" s="194"/>
      <c r="Z291" s="194"/>
      <c r="AA291" s="194"/>
      <c r="AB291" s="194"/>
      <c r="AC291" s="194"/>
      <c r="AD291" s="194"/>
    </row>
    <row r="292" ht="15.75" customHeight="1">
      <c r="A292" s="194"/>
      <c r="B292" s="194"/>
      <c r="C292" s="194"/>
      <c r="D292" s="194"/>
      <c r="E292" s="194"/>
      <c r="F292" s="194"/>
      <c r="G292" s="429"/>
      <c r="H292" s="194"/>
      <c r="I292" s="194"/>
      <c r="J292" s="194"/>
      <c r="K292" s="194"/>
      <c r="L292" s="194"/>
      <c r="M292" s="194"/>
      <c r="N292" s="194"/>
      <c r="O292" s="194"/>
      <c r="P292" s="194"/>
      <c r="Q292" s="194"/>
      <c r="R292" s="194"/>
      <c r="S292" s="194"/>
      <c r="T292" s="194"/>
      <c r="U292" s="194"/>
      <c r="V292" s="194"/>
      <c r="W292" s="194"/>
      <c r="X292" s="194"/>
      <c r="Y292" s="194"/>
      <c r="Z292" s="194"/>
      <c r="AA292" s="194"/>
      <c r="AB292" s="194"/>
      <c r="AC292" s="194"/>
      <c r="AD292" s="194"/>
    </row>
    <row r="293" ht="15.75" customHeight="1">
      <c r="A293" s="194"/>
      <c r="B293" s="194"/>
      <c r="C293" s="194"/>
      <c r="D293" s="194"/>
      <c r="E293" s="194"/>
      <c r="F293" s="194"/>
      <c r="G293" s="429"/>
      <c r="H293" s="194"/>
      <c r="I293" s="194"/>
      <c r="J293" s="194"/>
      <c r="K293" s="194"/>
      <c r="L293" s="194"/>
      <c r="M293" s="194"/>
      <c r="N293" s="194"/>
      <c r="O293" s="194"/>
      <c r="P293" s="194"/>
      <c r="Q293" s="194"/>
      <c r="R293" s="194"/>
      <c r="S293" s="194"/>
      <c r="T293" s="194"/>
      <c r="U293" s="194"/>
      <c r="V293" s="194"/>
      <c r="W293" s="194"/>
      <c r="X293" s="194"/>
      <c r="Y293" s="194"/>
      <c r="Z293" s="194"/>
      <c r="AA293" s="194"/>
      <c r="AB293" s="194"/>
      <c r="AC293" s="194"/>
      <c r="AD293" s="194"/>
    </row>
    <row r="294" ht="15.75" customHeight="1">
      <c r="A294" s="194"/>
      <c r="B294" s="194"/>
      <c r="C294" s="194"/>
      <c r="D294" s="194"/>
      <c r="E294" s="194"/>
      <c r="F294" s="194"/>
      <c r="G294" s="429"/>
      <c r="H294" s="194"/>
      <c r="I294" s="194"/>
      <c r="J294" s="194"/>
      <c r="K294" s="194"/>
      <c r="L294" s="194"/>
      <c r="M294" s="194"/>
      <c r="N294" s="194"/>
      <c r="O294" s="194"/>
      <c r="P294" s="194"/>
      <c r="Q294" s="194"/>
      <c r="R294" s="194"/>
      <c r="S294" s="194"/>
      <c r="T294" s="194"/>
      <c r="U294" s="194"/>
      <c r="V294" s="194"/>
      <c r="W294" s="194"/>
      <c r="X294" s="194"/>
      <c r="Y294" s="194"/>
      <c r="Z294" s="194"/>
      <c r="AA294" s="194"/>
      <c r="AB294" s="194"/>
      <c r="AC294" s="194"/>
      <c r="AD294" s="194"/>
    </row>
    <row r="295" ht="15.75" customHeight="1">
      <c r="A295" s="194"/>
      <c r="B295" s="194"/>
      <c r="C295" s="194"/>
      <c r="D295" s="194"/>
      <c r="E295" s="194"/>
      <c r="F295" s="194"/>
      <c r="G295" s="429"/>
      <c r="H295" s="194"/>
      <c r="I295" s="194"/>
      <c r="J295" s="194"/>
      <c r="K295" s="194"/>
      <c r="L295" s="194"/>
      <c r="M295" s="194"/>
      <c r="N295" s="194"/>
      <c r="O295" s="194"/>
      <c r="P295" s="194"/>
      <c r="Q295" s="194"/>
      <c r="R295" s="194"/>
      <c r="S295" s="194"/>
      <c r="T295" s="194"/>
      <c r="U295" s="194"/>
      <c r="V295" s="194"/>
      <c r="W295" s="194"/>
      <c r="X295" s="194"/>
      <c r="Y295" s="194"/>
      <c r="Z295" s="194"/>
      <c r="AA295" s="194"/>
      <c r="AB295" s="194"/>
      <c r="AC295" s="194"/>
      <c r="AD295" s="194"/>
    </row>
    <row r="296" ht="15.75" customHeight="1">
      <c r="G296" s="193"/>
    </row>
    <row r="297" ht="15.75" customHeight="1">
      <c r="G297" s="193"/>
    </row>
    <row r="298" ht="15.75" customHeight="1">
      <c r="G298" s="193"/>
    </row>
    <row r="299" ht="15.75" customHeight="1">
      <c r="G299" s="193"/>
    </row>
    <row r="300" ht="15.75" customHeight="1">
      <c r="G300" s="193"/>
    </row>
    <row r="301" ht="15.75" customHeight="1">
      <c r="G301" s="193"/>
    </row>
    <row r="302" ht="15.75" customHeight="1">
      <c r="G302" s="193"/>
    </row>
    <row r="303" ht="15.75" customHeight="1">
      <c r="G303" s="193"/>
    </row>
    <row r="304" ht="15.75" customHeight="1">
      <c r="G304" s="193"/>
    </row>
    <row r="305" ht="15.75" customHeight="1">
      <c r="G305" s="193"/>
    </row>
    <row r="306" ht="15.75" customHeight="1">
      <c r="G306" s="193"/>
    </row>
    <row r="307" ht="15.75" customHeight="1">
      <c r="G307" s="193"/>
    </row>
    <row r="308" ht="15.75" customHeight="1">
      <c r="G308" s="193"/>
    </row>
    <row r="309" ht="15.75" customHeight="1">
      <c r="G309" s="193"/>
    </row>
    <row r="310" ht="15.75" customHeight="1">
      <c r="G310" s="193"/>
    </row>
    <row r="311" ht="15.75" customHeight="1">
      <c r="G311" s="193"/>
    </row>
    <row r="312" ht="15.75" customHeight="1">
      <c r="G312" s="193"/>
    </row>
    <row r="313" ht="15.75" customHeight="1">
      <c r="G313" s="193"/>
    </row>
    <row r="314" ht="15.75" customHeight="1">
      <c r="G314" s="193"/>
    </row>
    <row r="315" ht="15.75" customHeight="1">
      <c r="G315" s="193"/>
    </row>
    <row r="316" ht="15.75" customHeight="1">
      <c r="G316" s="193"/>
    </row>
    <row r="317" ht="15.75" customHeight="1">
      <c r="G317" s="193"/>
    </row>
    <row r="318" ht="15.75" customHeight="1">
      <c r="G318" s="193"/>
    </row>
    <row r="319" ht="15.75" customHeight="1">
      <c r="G319" s="193"/>
    </row>
    <row r="320" ht="15.75" customHeight="1">
      <c r="G320" s="193"/>
    </row>
    <row r="321" ht="15.75" customHeight="1">
      <c r="G321" s="193"/>
    </row>
    <row r="322" ht="15.75" customHeight="1">
      <c r="G322" s="193"/>
    </row>
    <row r="323" ht="15.75" customHeight="1">
      <c r="G323" s="193"/>
    </row>
    <row r="324" ht="15.75" customHeight="1">
      <c r="G324" s="193"/>
    </row>
    <row r="325" ht="15.75" customHeight="1">
      <c r="G325" s="193"/>
    </row>
    <row r="326" ht="15.75" customHeight="1">
      <c r="G326" s="193"/>
    </row>
    <row r="327" ht="15.75" customHeight="1">
      <c r="G327" s="193"/>
    </row>
    <row r="328" ht="15.75" customHeight="1">
      <c r="G328" s="193"/>
    </row>
    <row r="329" ht="15.75" customHeight="1">
      <c r="G329" s="193"/>
    </row>
    <row r="330" ht="15.75" customHeight="1">
      <c r="G330" s="193"/>
    </row>
    <row r="331" ht="15.75" customHeight="1">
      <c r="G331" s="193"/>
    </row>
    <row r="332" ht="15.75" customHeight="1">
      <c r="G332" s="193"/>
    </row>
    <row r="333" ht="15.75" customHeight="1">
      <c r="G333" s="193"/>
    </row>
    <row r="334" ht="15.75" customHeight="1">
      <c r="G334" s="193"/>
    </row>
    <row r="335" ht="15.75" customHeight="1">
      <c r="G335" s="193"/>
    </row>
    <row r="336" ht="15.75" customHeight="1">
      <c r="G336" s="193"/>
    </row>
    <row r="337" ht="15.75" customHeight="1">
      <c r="G337" s="193"/>
    </row>
    <row r="338" ht="15.75" customHeight="1">
      <c r="G338" s="193"/>
    </row>
    <row r="339" ht="15.75" customHeight="1">
      <c r="G339" s="193"/>
    </row>
    <row r="340" ht="15.75" customHeight="1">
      <c r="G340" s="193"/>
    </row>
    <row r="341" ht="15.75" customHeight="1">
      <c r="G341" s="193"/>
    </row>
    <row r="342" ht="15.75" customHeight="1">
      <c r="G342" s="193"/>
    </row>
    <row r="343" ht="15.75" customHeight="1">
      <c r="G343" s="193"/>
    </row>
    <row r="344" ht="15.75" customHeight="1">
      <c r="G344" s="193"/>
    </row>
    <row r="345" ht="15.75" customHeight="1">
      <c r="G345" s="193"/>
    </row>
    <row r="346" ht="15.75" customHeight="1">
      <c r="G346" s="193"/>
    </row>
    <row r="347" ht="15.75" customHeight="1">
      <c r="G347" s="193"/>
    </row>
    <row r="348" ht="15.75" customHeight="1">
      <c r="G348" s="193"/>
    </row>
    <row r="349" ht="15.75" customHeight="1">
      <c r="G349" s="193"/>
    </row>
    <row r="350" ht="15.75" customHeight="1">
      <c r="G350" s="193"/>
    </row>
    <row r="351" ht="15.75" customHeight="1">
      <c r="G351" s="193"/>
    </row>
    <row r="352" ht="15.75" customHeight="1">
      <c r="G352" s="193"/>
    </row>
    <row r="353" ht="15.75" customHeight="1">
      <c r="G353" s="193"/>
    </row>
    <row r="354" ht="15.75" customHeight="1">
      <c r="G354" s="193"/>
    </row>
    <row r="355" ht="15.75" customHeight="1">
      <c r="G355" s="193"/>
    </row>
    <row r="356" ht="15.75" customHeight="1">
      <c r="G356" s="193"/>
    </row>
    <row r="357" ht="15.75" customHeight="1">
      <c r="G357" s="193"/>
    </row>
    <row r="358" ht="15.75" customHeight="1">
      <c r="G358" s="193"/>
    </row>
    <row r="359" ht="15.75" customHeight="1">
      <c r="G359" s="193"/>
    </row>
    <row r="360" ht="15.75" customHeight="1">
      <c r="G360" s="193"/>
    </row>
    <row r="361" ht="15.75" customHeight="1">
      <c r="G361" s="193"/>
    </row>
    <row r="362" ht="15.75" customHeight="1">
      <c r="G362" s="193"/>
    </row>
    <row r="363" ht="15.75" customHeight="1">
      <c r="G363" s="193"/>
    </row>
    <row r="364" ht="15.75" customHeight="1">
      <c r="G364" s="193"/>
    </row>
    <row r="365" ht="15.75" customHeight="1">
      <c r="G365" s="193"/>
    </row>
    <row r="366" ht="15.75" customHeight="1">
      <c r="G366" s="193"/>
    </row>
    <row r="367" ht="15.75" customHeight="1">
      <c r="G367" s="193"/>
    </row>
    <row r="368" ht="15.75" customHeight="1">
      <c r="G368" s="193"/>
    </row>
    <row r="369" ht="15.75" customHeight="1">
      <c r="G369" s="193"/>
    </row>
    <row r="370" ht="15.75" customHeight="1">
      <c r="G370" s="193"/>
    </row>
    <row r="371" ht="15.75" customHeight="1">
      <c r="G371" s="193"/>
    </row>
    <row r="372" ht="15.75" customHeight="1">
      <c r="G372" s="193"/>
    </row>
    <row r="373" ht="15.75" customHeight="1">
      <c r="G373" s="193"/>
    </row>
    <row r="374" ht="15.75" customHeight="1">
      <c r="G374" s="193"/>
    </row>
    <row r="375" ht="15.75" customHeight="1">
      <c r="G375" s="193"/>
    </row>
    <row r="376" ht="15.75" customHeight="1">
      <c r="G376" s="193"/>
    </row>
    <row r="377" ht="15.75" customHeight="1">
      <c r="G377" s="193"/>
    </row>
    <row r="378" ht="15.75" customHeight="1">
      <c r="G378" s="193"/>
    </row>
    <row r="379" ht="15.75" customHeight="1">
      <c r="G379" s="193"/>
    </row>
    <row r="380" ht="15.75" customHeight="1">
      <c r="G380" s="193"/>
    </row>
    <row r="381" ht="15.75" customHeight="1">
      <c r="G381" s="193"/>
    </row>
    <row r="382" ht="15.75" customHeight="1">
      <c r="G382" s="193"/>
    </row>
    <row r="383" ht="15.75" customHeight="1">
      <c r="G383" s="193"/>
    </row>
    <row r="384" ht="15.75" customHeight="1">
      <c r="G384" s="193"/>
    </row>
    <row r="385" ht="15.75" customHeight="1">
      <c r="G385" s="193"/>
    </row>
    <row r="386" ht="15.75" customHeight="1">
      <c r="G386" s="193"/>
    </row>
    <row r="387" ht="15.75" customHeight="1">
      <c r="G387" s="193"/>
    </row>
    <row r="388" ht="15.75" customHeight="1">
      <c r="G388" s="193"/>
    </row>
    <row r="389" ht="15.75" customHeight="1">
      <c r="G389" s="193"/>
    </row>
    <row r="390" ht="15.75" customHeight="1">
      <c r="G390" s="193"/>
    </row>
    <row r="391" ht="15.75" customHeight="1">
      <c r="G391" s="193"/>
    </row>
    <row r="392" ht="15.75" customHeight="1">
      <c r="G392" s="193"/>
    </row>
    <row r="393" ht="15.75" customHeight="1">
      <c r="G393" s="193"/>
    </row>
    <row r="394" ht="15.75" customHeight="1">
      <c r="G394" s="193"/>
    </row>
    <row r="395" ht="15.75" customHeight="1">
      <c r="G395" s="193"/>
    </row>
    <row r="396" ht="15.75" customHeight="1">
      <c r="G396" s="193"/>
    </row>
    <row r="397" ht="15.75" customHeight="1">
      <c r="G397" s="193"/>
    </row>
    <row r="398" ht="15.75" customHeight="1">
      <c r="G398" s="193"/>
    </row>
    <row r="399" ht="15.75" customHeight="1">
      <c r="G399" s="193"/>
    </row>
    <row r="400" ht="15.75" customHeight="1">
      <c r="G400" s="193"/>
    </row>
    <row r="401" ht="15.75" customHeight="1">
      <c r="G401" s="193"/>
    </row>
    <row r="402" ht="15.75" customHeight="1">
      <c r="G402" s="193"/>
    </row>
    <row r="403" ht="15.75" customHeight="1">
      <c r="G403" s="193"/>
    </row>
    <row r="404" ht="15.75" customHeight="1">
      <c r="G404" s="193"/>
    </row>
    <row r="405" ht="15.75" customHeight="1">
      <c r="G405" s="193"/>
    </row>
    <row r="406" ht="15.75" customHeight="1">
      <c r="G406" s="193"/>
    </row>
    <row r="407" ht="15.75" customHeight="1">
      <c r="G407" s="193"/>
    </row>
    <row r="408" ht="15.75" customHeight="1">
      <c r="G408" s="193"/>
    </row>
    <row r="409" ht="15.75" customHeight="1">
      <c r="G409" s="193"/>
    </row>
    <row r="410" ht="15.75" customHeight="1">
      <c r="G410" s="193"/>
    </row>
    <row r="411" ht="15.75" customHeight="1">
      <c r="G411" s="193"/>
    </row>
    <row r="412" ht="15.75" customHeight="1">
      <c r="G412" s="193"/>
    </row>
    <row r="413" ht="15.75" customHeight="1">
      <c r="G413" s="193"/>
    </row>
    <row r="414" ht="15.75" customHeight="1">
      <c r="G414" s="193"/>
    </row>
    <row r="415" ht="15.75" customHeight="1">
      <c r="G415" s="193"/>
    </row>
    <row r="416" ht="15.75" customHeight="1">
      <c r="G416" s="193"/>
    </row>
    <row r="417" ht="15.75" customHeight="1">
      <c r="G417" s="193"/>
    </row>
    <row r="418" ht="15.75" customHeight="1">
      <c r="G418" s="193"/>
    </row>
    <row r="419" ht="15.75" customHeight="1">
      <c r="G419" s="193"/>
    </row>
    <row r="420" ht="15.75" customHeight="1">
      <c r="G420" s="193"/>
    </row>
    <row r="421" ht="15.75" customHeight="1">
      <c r="G421" s="193"/>
    </row>
    <row r="422" ht="15.75" customHeight="1">
      <c r="G422" s="193"/>
    </row>
    <row r="423" ht="15.75" customHeight="1">
      <c r="G423" s="193"/>
    </row>
    <row r="424" ht="15.75" customHeight="1">
      <c r="G424" s="193"/>
    </row>
    <row r="425" ht="15.75" customHeight="1">
      <c r="G425" s="193"/>
    </row>
    <row r="426" ht="15.75" customHeight="1">
      <c r="G426" s="193"/>
    </row>
    <row r="427" ht="15.75" customHeight="1">
      <c r="G427" s="193"/>
    </row>
    <row r="428" ht="15.75" customHeight="1">
      <c r="G428" s="193"/>
    </row>
    <row r="429" ht="15.75" customHeight="1">
      <c r="G429" s="193"/>
    </row>
    <row r="430" ht="15.75" customHeight="1">
      <c r="G430" s="193"/>
    </row>
    <row r="431" ht="15.75" customHeight="1">
      <c r="G431" s="193"/>
    </row>
    <row r="432" ht="15.75" customHeight="1">
      <c r="G432" s="193"/>
    </row>
    <row r="433" ht="15.75" customHeight="1">
      <c r="G433" s="193"/>
    </row>
    <row r="434" ht="15.75" customHeight="1">
      <c r="G434" s="193"/>
    </row>
    <row r="435" ht="15.75" customHeight="1">
      <c r="G435" s="193"/>
    </row>
    <row r="436" ht="15.75" customHeight="1">
      <c r="G436" s="193"/>
    </row>
    <row r="437" ht="15.75" customHeight="1">
      <c r="G437" s="193"/>
    </row>
    <row r="438" ht="15.75" customHeight="1">
      <c r="G438" s="193"/>
    </row>
    <row r="439" ht="15.75" customHeight="1">
      <c r="G439" s="193"/>
    </row>
    <row r="440" ht="15.75" customHeight="1">
      <c r="G440" s="193"/>
    </row>
    <row r="441" ht="15.75" customHeight="1">
      <c r="G441" s="193"/>
    </row>
    <row r="442" ht="15.75" customHeight="1">
      <c r="G442" s="193"/>
    </row>
    <row r="443" ht="15.75" customHeight="1">
      <c r="G443" s="193"/>
    </row>
    <row r="444" ht="15.75" customHeight="1">
      <c r="G444" s="193"/>
    </row>
    <row r="445" ht="15.75" customHeight="1">
      <c r="G445" s="193"/>
    </row>
    <row r="446" ht="15.75" customHeight="1">
      <c r="G446" s="193"/>
    </row>
    <row r="447" ht="15.75" customHeight="1">
      <c r="G447" s="193"/>
    </row>
    <row r="448" ht="15.75" customHeight="1">
      <c r="G448" s="193"/>
    </row>
    <row r="449" ht="15.75" customHeight="1">
      <c r="G449" s="193"/>
    </row>
    <row r="450" ht="15.75" customHeight="1">
      <c r="G450" s="193"/>
    </row>
    <row r="451" ht="15.75" customHeight="1">
      <c r="G451" s="193"/>
    </row>
    <row r="452" ht="15.75" customHeight="1">
      <c r="G452" s="193"/>
    </row>
    <row r="453" ht="15.75" customHeight="1">
      <c r="G453" s="193"/>
    </row>
    <row r="454" ht="15.75" customHeight="1">
      <c r="G454" s="193"/>
    </row>
    <row r="455" ht="15.75" customHeight="1">
      <c r="G455" s="193"/>
    </row>
    <row r="456" ht="15.75" customHeight="1">
      <c r="G456" s="193"/>
    </row>
    <row r="457" ht="15.75" customHeight="1">
      <c r="G457" s="193"/>
    </row>
    <row r="458" ht="15.75" customHeight="1">
      <c r="G458" s="193"/>
    </row>
    <row r="459" ht="15.75" customHeight="1">
      <c r="G459" s="193"/>
    </row>
    <row r="460" ht="15.75" customHeight="1">
      <c r="G460" s="193"/>
    </row>
    <row r="461" ht="15.75" customHeight="1">
      <c r="G461" s="193"/>
    </row>
    <row r="462" ht="15.75" customHeight="1">
      <c r="G462" s="193"/>
    </row>
    <row r="463" ht="15.75" customHeight="1">
      <c r="G463" s="193"/>
    </row>
    <row r="464" ht="15.75" customHeight="1">
      <c r="G464" s="193"/>
    </row>
    <row r="465" ht="15.75" customHeight="1">
      <c r="G465" s="193"/>
    </row>
    <row r="466" ht="15.75" customHeight="1">
      <c r="G466" s="193"/>
    </row>
    <row r="467" ht="15.75" customHeight="1">
      <c r="G467" s="193"/>
    </row>
    <row r="468" ht="15.75" customHeight="1">
      <c r="G468" s="193"/>
    </row>
    <row r="469" ht="15.75" customHeight="1">
      <c r="G469" s="193"/>
    </row>
    <row r="470" ht="15.75" customHeight="1">
      <c r="G470" s="193"/>
    </row>
    <row r="471" ht="15.75" customHeight="1">
      <c r="G471" s="193"/>
    </row>
    <row r="472" ht="15.75" customHeight="1">
      <c r="G472" s="193"/>
    </row>
    <row r="473" ht="15.75" customHeight="1">
      <c r="G473" s="193"/>
    </row>
    <row r="474" ht="15.75" customHeight="1">
      <c r="G474" s="193"/>
    </row>
    <row r="475" ht="15.75" customHeight="1">
      <c r="G475" s="193"/>
    </row>
    <row r="476" ht="15.75" customHeight="1">
      <c r="G476" s="193"/>
    </row>
    <row r="477" ht="15.75" customHeight="1">
      <c r="G477" s="193"/>
    </row>
    <row r="478" ht="15.75" customHeight="1">
      <c r="G478" s="193"/>
    </row>
    <row r="479" ht="15.75" customHeight="1">
      <c r="G479" s="193"/>
    </row>
    <row r="480" ht="15.75" customHeight="1">
      <c r="G480" s="193"/>
    </row>
    <row r="481" ht="15.75" customHeight="1">
      <c r="G481" s="193"/>
    </row>
    <row r="482" ht="15.75" customHeight="1">
      <c r="G482" s="193"/>
    </row>
    <row r="483" ht="15.75" customHeight="1">
      <c r="G483" s="193"/>
    </row>
    <row r="484" ht="15.75" customHeight="1">
      <c r="G484" s="193"/>
    </row>
    <row r="485" ht="15.75" customHeight="1">
      <c r="G485" s="193"/>
    </row>
    <row r="486" ht="15.75" customHeight="1">
      <c r="G486" s="193"/>
    </row>
    <row r="487" ht="15.75" customHeight="1">
      <c r="G487" s="193"/>
    </row>
    <row r="488" ht="15.75" customHeight="1">
      <c r="G488" s="193"/>
    </row>
    <row r="489" ht="15.75" customHeight="1">
      <c r="G489" s="193"/>
    </row>
    <row r="490" ht="15.75" customHeight="1">
      <c r="G490" s="193"/>
    </row>
    <row r="491" ht="15.75" customHeight="1">
      <c r="G491" s="193"/>
    </row>
    <row r="492" ht="15.75" customHeight="1">
      <c r="G492" s="193"/>
    </row>
    <row r="493" ht="15.75" customHeight="1">
      <c r="G493" s="193"/>
    </row>
    <row r="494" ht="15.75" customHeight="1">
      <c r="G494" s="193"/>
    </row>
    <row r="495" ht="15.75" customHeight="1">
      <c r="G495" s="193"/>
    </row>
    <row r="496" ht="15.75" customHeight="1">
      <c r="G496" s="193"/>
    </row>
    <row r="497" ht="15.75" customHeight="1">
      <c r="G497" s="193"/>
    </row>
    <row r="498" ht="15.75" customHeight="1">
      <c r="G498" s="193"/>
    </row>
    <row r="499" ht="15.75" customHeight="1">
      <c r="G499" s="193"/>
    </row>
    <row r="500" ht="15.75" customHeight="1">
      <c r="G500" s="193"/>
    </row>
    <row r="501" ht="15.75" customHeight="1">
      <c r="G501" s="193"/>
    </row>
    <row r="502" ht="15.75" customHeight="1">
      <c r="G502" s="193"/>
    </row>
    <row r="503" ht="15.75" customHeight="1">
      <c r="G503" s="193"/>
    </row>
    <row r="504" ht="15.75" customHeight="1">
      <c r="G504" s="193"/>
    </row>
    <row r="505" ht="15.75" customHeight="1">
      <c r="G505" s="193"/>
    </row>
    <row r="506" ht="15.75" customHeight="1">
      <c r="G506" s="193"/>
    </row>
    <row r="507" ht="15.75" customHeight="1">
      <c r="G507" s="193"/>
    </row>
    <row r="508" ht="15.75" customHeight="1">
      <c r="G508" s="193"/>
    </row>
    <row r="509" ht="15.75" customHeight="1">
      <c r="G509" s="193"/>
    </row>
    <row r="510" ht="15.75" customHeight="1">
      <c r="G510" s="193"/>
    </row>
    <row r="511" ht="15.75" customHeight="1">
      <c r="G511" s="193"/>
    </row>
    <row r="512" ht="15.75" customHeight="1">
      <c r="G512" s="193"/>
    </row>
    <row r="513" ht="15.75" customHeight="1">
      <c r="G513" s="193"/>
    </row>
    <row r="514" ht="15.75" customHeight="1">
      <c r="G514" s="193"/>
    </row>
    <row r="515" ht="15.75" customHeight="1">
      <c r="G515" s="193"/>
    </row>
    <row r="516" ht="15.75" customHeight="1">
      <c r="G516" s="193"/>
    </row>
    <row r="517" ht="15.75" customHeight="1">
      <c r="G517" s="193"/>
    </row>
    <row r="518" ht="15.75" customHeight="1">
      <c r="G518" s="193"/>
    </row>
    <row r="519" ht="15.75" customHeight="1">
      <c r="G519" s="193"/>
    </row>
    <row r="520" ht="15.75" customHeight="1">
      <c r="G520" s="193"/>
    </row>
    <row r="521" ht="15.75" customHeight="1">
      <c r="G521" s="193"/>
    </row>
    <row r="522" ht="15.75" customHeight="1">
      <c r="G522" s="193"/>
    </row>
    <row r="523" ht="15.75" customHeight="1">
      <c r="G523" s="193"/>
    </row>
    <row r="524" ht="15.75" customHeight="1">
      <c r="G524" s="193"/>
    </row>
    <row r="525" ht="15.75" customHeight="1">
      <c r="G525" s="193"/>
    </row>
    <row r="526" ht="15.75" customHeight="1">
      <c r="G526" s="193"/>
    </row>
    <row r="527" ht="15.75" customHeight="1">
      <c r="G527" s="193"/>
    </row>
    <row r="528" ht="15.75" customHeight="1">
      <c r="G528" s="193"/>
    </row>
    <row r="529" ht="15.75" customHeight="1">
      <c r="G529" s="193"/>
    </row>
    <row r="530" ht="15.75" customHeight="1">
      <c r="G530" s="193"/>
    </row>
    <row r="531" ht="15.75" customHeight="1">
      <c r="G531" s="193"/>
    </row>
    <row r="532" ht="15.75" customHeight="1">
      <c r="G532" s="193"/>
    </row>
    <row r="533" ht="15.75" customHeight="1">
      <c r="G533" s="193"/>
    </row>
    <row r="534" ht="15.75" customHeight="1">
      <c r="G534" s="193"/>
    </row>
    <row r="535" ht="15.75" customHeight="1">
      <c r="G535" s="193"/>
    </row>
    <row r="536" ht="15.75" customHeight="1">
      <c r="G536" s="193"/>
    </row>
    <row r="537" ht="15.75" customHeight="1">
      <c r="G537" s="193"/>
    </row>
    <row r="538" ht="15.75" customHeight="1">
      <c r="G538" s="193"/>
    </row>
    <row r="539" ht="15.75" customHeight="1">
      <c r="G539" s="193"/>
    </row>
    <row r="540" ht="15.75" customHeight="1">
      <c r="G540" s="193"/>
    </row>
    <row r="541" ht="15.75" customHeight="1">
      <c r="G541" s="193"/>
    </row>
    <row r="542" ht="15.75" customHeight="1">
      <c r="G542" s="193"/>
    </row>
    <row r="543" ht="15.75" customHeight="1">
      <c r="G543" s="193"/>
    </row>
    <row r="544" ht="15.75" customHeight="1">
      <c r="G544" s="193"/>
    </row>
    <row r="545" ht="15.75" customHeight="1">
      <c r="G545" s="193"/>
    </row>
    <row r="546" ht="15.75" customHeight="1">
      <c r="G546" s="193"/>
    </row>
    <row r="547" ht="15.75" customHeight="1">
      <c r="G547" s="193"/>
    </row>
    <row r="548" ht="15.75" customHeight="1">
      <c r="G548" s="193"/>
    </row>
    <row r="549" ht="15.75" customHeight="1">
      <c r="G549" s="193"/>
    </row>
    <row r="550" ht="15.75" customHeight="1">
      <c r="G550" s="193"/>
    </row>
    <row r="551" ht="15.75" customHeight="1">
      <c r="G551" s="193"/>
    </row>
    <row r="552" ht="15.75" customHeight="1">
      <c r="G552" s="193"/>
    </row>
    <row r="553" ht="15.75" customHeight="1">
      <c r="G553" s="193"/>
    </row>
    <row r="554" ht="15.75" customHeight="1">
      <c r="G554" s="193"/>
    </row>
    <row r="555" ht="15.75" customHeight="1">
      <c r="G555" s="193"/>
    </row>
    <row r="556" ht="15.75" customHeight="1">
      <c r="G556" s="193"/>
    </row>
    <row r="557" ht="15.75" customHeight="1">
      <c r="G557" s="193"/>
    </row>
    <row r="558" ht="15.75" customHeight="1">
      <c r="G558" s="193"/>
    </row>
    <row r="559" ht="15.75" customHeight="1">
      <c r="G559" s="193"/>
    </row>
    <row r="560" ht="15.75" customHeight="1">
      <c r="G560" s="193"/>
    </row>
    <row r="561" ht="15.75" customHeight="1">
      <c r="G561" s="193"/>
    </row>
    <row r="562" ht="15.75" customHeight="1">
      <c r="G562" s="193"/>
    </row>
    <row r="563" ht="15.75" customHeight="1">
      <c r="G563" s="193"/>
    </row>
    <row r="564" ht="15.75" customHeight="1">
      <c r="G564" s="193"/>
    </row>
    <row r="565" ht="15.75" customHeight="1">
      <c r="G565" s="193"/>
    </row>
    <row r="566" ht="15.75" customHeight="1">
      <c r="G566" s="193"/>
    </row>
    <row r="567" ht="15.75" customHeight="1">
      <c r="G567" s="193"/>
    </row>
    <row r="568" ht="15.75" customHeight="1">
      <c r="G568" s="193"/>
    </row>
    <row r="569" ht="15.75" customHeight="1">
      <c r="G569" s="193"/>
    </row>
    <row r="570" ht="15.75" customHeight="1">
      <c r="G570" s="193"/>
    </row>
    <row r="571" ht="15.75" customHeight="1">
      <c r="G571" s="193"/>
    </row>
    <row r="572" ht="15.75" customHeight="1">
      <c r="G572" s="193"/>
    </row>
    <row r="573" ht="15.75" customHeight="1">
      <c r="G573" s="193"/>
    </row>
    <row r="574" ht="15.75" customHeight="1">
      <c r="G574" s="193"/>
    </row>
    <row r="575" ht="15.75" customHeight="1">
      <c r="G575" s="193"/>
    </row>
    <row r="576" ht="15.75" customHeight="1">
      <c r="G576" s="193"/>
    </row>
    <row r="577" ht="15.75" customHeight="1">
      <c r="G577" s="193"/>
    </row>
    <row r="578" ht="15.75" customHeight="1">
      <c r="G578" s="193"/>
    </row>
    <row r="579" ht="15.75" customHeight="1">
      <c r="G579" s="193"/>
    </row>
    <row r="580" ht="15.75" customHeight="1">
      <c r="G580" s="193"/>
    </row>
    <row r="581" ht="15.75" customHeight="1">
      <c r="G581" s="193"/>
    </row>
    <row r="582" ht="15.75" customHeight="1">
      <c r="G582" s="193"/>
    </row>
    <row r="583" ht="15.75" customHeight="1">
      <c r="G583" s="193"/>
    </row>
    <row r="584" ht="15.75" customHeight="1">
      <c r="G584" s="193"/>
    </row>
    <row r="585" ht="15.75" customHeight="1">
      <c r="G585" s="193"/>
    </row>
    <row r="586" ht="15.75" customHeight="1">
      <c r="G586" s="193"/>
    </row>
    <row r="587" ht="15.75" customHeight="1">
      <c r="G587" s="193"/>
    </row>
    <row r="588" ht="15.75" customHeight="1">
      <c r="G588" s="193"/>
    </row>
    <row r="589" ht="15.75" customHeight="1">
      <c r="G589" s="193"/>
    </row>
    <row r="590" ht="15.75" customHeight="1">
      <c r="G590" s="193"/>
    </row>
    <row r="591" ht="15.75" customHeight="1">
      <c r="G591" s="193"/>
    </row>
    <row r="592" ht="15.75" customHeight="1">
      <c r="G592" s="193"/>
    </row>
    <row r="593" ht="15.75" customHeight="1">
      <c r="G593" s="193"/>
    </row>
    <row r="594" ht="15.75" customHeight="1">
      <c r="G594" s="193"/>
    </row>
    <row r="595" ht="15.75" customHeight="1">
      <c r="G595" s="193"/>
    </row>
    <row r="596" ht="15.75" customHeight="1">
      <c r="G596" s="193"/>
    </row>
    <row r="597" ht="15.75" customHeight="1">
      <c r="G597" s="193"/>
    </row>
    <row r="598" ht="15.75" customHeight="1">
      <c r="G598" s="193"/>
    </row>
    <row r="599" ht="15.75" customHeight="1">
      <c r="G599" s="193"/>
    </row>
    <row r="600" ht="15.75" customHeight="1">
      <c r="G600" s="193"/>
    </row>
    <row r="601" ht="15.75" customHeight="1">
      <c r="G601" s="193"/>
    </row>
    <row r="602" ht="15.75" customHeight="1">
      <c r="G602" s="193"/>
    </row>
    <row r="603" ht="15.75" customHeight="1">
      <c r="G603" s="193"/>
    </row>
    <row r="604" ht="15.75" customHeight="1">
      <c r="G604" s="193"/>
    </row>
    <row r="605" ht="15.75" customHeight="1">
      <c r="G605" s="193"/>
    </row>
    <row r="606" ht="15.75" customHeight="1">
      <c r="G606" s="193"/>
    </row>
    <row r="607" ht="15.75" customHeight="1">
      <c r="G607" s="193"/>
    </row>
    <row r="608" ht="15.75" customHeight="1">
      <c r="G608" s="193"/>
    </row>
    <row r="609" ht="15.75" customHeight="1">
      <c r="G609" s="193"/>
    </row>
    <row r="610" ht="15.75" customHeight="1">
      <c r="G610" s="193"/>
    </row>
    <row r="611" ht="15.75" customHeight="1">
      <c r="G611" s="193"/>
    </row>
    <row r="612" ht="15.75" customHeight="1">
      <c r="G612" s="193"/>
    </row>
    <row r="613" ht="15.75" customHeight="1">
      <c r="G613" s="193"/>
    </row>
    <row r="614" ht="15.75" customHeight="1">
      <c r="G614" s="193"/>
    </row>
    <row r="615" ht="15.75" customHeight="1">
      <c r="G615" s="193"/>
    </row>
    <row r="616" ht="15.75" customHeight="1">
      <c r="G616" s="193"/>
    </row>
    <row r="617" ht="15.75" customHeight="1">
      <c r="G617" s="193"/>
    </row>
    <row r="618" ht="15.75" customHeight="1">
      <c r="G618" s="193"/>
    </row>
    <row r="619" ht="15.75" customHeight="1">
      <c r="G619" s="193"/>
    </row>
    <row r="620" ht="15.75" customHeight="1">
      <c r="G620" s="193"/>
    </row>
    <row r="621" ht="15.75" customHeight="1">
      <c r="G621" s="193"/>
    </row>
    <row r="622" ht="15.75" customHeight="1">
      <c r="G622" s="193"/>
    </row>
    <row r="623" ht="15.75" customHeight="1">
      <c r="G623" s="193"/>
    </row>
    <row r="624" ht="15.75" customHeight="1">
      <c r="G624" s="193"/>
    </row>
    <row r="625" ht="15.75" customHeight="1">
      <c r="G625" s="193"/>
    </row>
    <row r="626" ht="15.75" customHeight="1">
      <c r="G626" s="193"/>
    </row>
    <row r="627" ht="15.75" customHeight="1">
      <c r="G627" s="193"/>
    </row>
    <row r="628" ht="15.75" customHeight="1">
      <c r="G628" s="193"/>
    </row>
    <row r="629" ht="15.75" customHeight="1">
      <c r="G629" s="193"/>
    </row>
    <row r="630" ht="15.75" customHeight="1">
      <c r="G630" s="193"/>
    </row>
    <row r="631" ht="15.75" customHeight="1">
      <c r="G631" s="193"/>
    </row>
    <row r="632" ht="15.75" customHeight="1">
      <c r="G632" s="193"/>
    </row>
    <row r="633" ht="15.75" customHeight="1">
      <c r="G633" s="193"/>
    </row>
    <row r="634" ht="15.75" customHeight="1">
      <c r="G634" s="193"/>
    </row>
    <row r="635" ht="15.75" customHeight="1">
      <c r="G635" s="193"/>
    </row>
    <row r="636" ht="15.75" customHeight="1">
      <c r="G636" s="193"/>
    </row>
    <row r="637" ht="15.75" customHeight="1">
      <c r="G637" s="193"/>
    </row>
    <row r="638" ht="15.75" customHeight="1">
      <c r="G638" s="193"/>
    </row>
    <row r="639" ht="15.75" customHeight="1">
      <c r="G639" s="193"/>
    </row>
    <row r="640" ht="15.75" customHeight="1">
      <c r="G640" s="193"/>
    </row>
    <row r="641" ht="15.75" customHeight="1">
      <c r="G641" s="193"/>
    </row>
    <row r="642" ht="15.75" customHeight="1">
      <c r="G642" s="193"/>
    </row>
    <row r="643" ht="15.75" customHeight="1">
      <c r="G643" s="193"/>
    </row>
    <row r="644" ht="15.75" customHeight="1">
      <c r="G644" s="193"/>
    </row>
    <row r="645" ht="15.75" customHeight="1">
      <c r="G645" s="193"/>
    </row>
    <row r="646" ht="15.75" customHeight="1">
      <c r="G646" s="193"/>
    </row>
    <row r="647" ht="15.75" customHeight="1">
      <c r="G647" s="193"/>
    </row>
    <row r="648" ht="15.75" customHeight="1">
      <c r="G648" s="193"/>
    </row>
    <row r="649" ht="15.75" customHeight="1">
      <c r="G649" s="193"/>
    </row>
    <row r="650" ht="15.75" customHeight="1">
      <c r="G650" s="193"/>
    </row>
    <row r="651" ht="15.75" customHeight="1">
      <c r="G651" s="193"/>
    </row>
    <row r="652" ht="15.75" customHeight="1">
      <c r="G652" s="193"/>
    </row>
    <row r="653" ht="15.75" customHeight="1">
      <c r="G653" s="193"/>
    </row>
    <row r="654" ht="15.75" customHeight="1">
      <c r="G654" s="193"/>
    </row>
    <row r="655" ht="15.75" customHeight="1">
      <c r="G655" s="193"/>
    </row>
    <row r="656" ht="15.75" customHeight="1">
      <c r="G656" s="193"/>
    </row>
    <row r="657" ht="15.75" customHeight="1">
      <c r="G657" s="193"/>
    </row>
    <row r="658" ht="15.75" customHeight="1">
      <c r="G658" s="193"/>
    </row>
    <row r="659" ht="15.75" customHeight="1">
      <c r="G659" s="193"/>
    </row>
    <row r="660" ht="15.75" customHeight="1">
      <c r="G660" s="193"/>
    </row>
    <row r="661" ht="15.75" customHeight="1">
      <c r="G661" s="193"/>
    </row>
    <row r="662" ht="15.75" customHeight="1">
      <c r="G662" s="193"/>
    </row>
    <row r="663" ht="15.75" customHeight="1">
      <c r="G663" s="193"/>
    </row>
    <row r="664" ht="15.75" customHeight="1">
      <c r="G664" s="193"/>
    </row>
    <row r="665" ht="15.75" customHeight="1">
      <c r="G665" s="193"/>
    </row>
    <row r="666" ht="15.75" customHeight="1">
      <c r="G666" s="193"/>
    </row>
    <row r="667" ht="15.75" customHeight="1">
      <c r="G667" s="193"/>
    </row>
    <row r="668" ht="15.75" customHeight="1">
      <c r="G668" s="193"/>
    </row>
    <row r="669" ht="15.75" customHeight="1">
      <c r="G669" s="193"/>
    </row>
    <row r="670" ht="15.75" customHeight="1">
      <c r="G670" s="193"/>
    </row>
    <row r="671" ht="15.75" customHeight="1">
      <c r="G671" s="193"/>
    </row>
    <row r="672" ht="15.75" customHeight="1">
      <c r="G672" s="193"/>
    </row>
    <row r="673" ht="15.75" customHeight="1">
      <c r="G673" s="193"/>
    </row>
    <row r="674" ht="15.75" customHeight="1">
      <c r="G674" s="193"/>
    </row>
    <row r="675" ht="15.75" customHeight="1">
      <c r="G675" s="193"/>
    </row>
    <row r="676" ht="15.75" customHeight="1">
      <c r="G676" s="193"/>
    </row>
    <row r="677" ht="15.75" customHeight="1">
      <c r="G677" s="193"/>
    </row>
    <row r="678" ht="15.75" customHeight="1">
      <c r="G678" s="193"/>
    </row>
    <row r="679" ht="15.75" customHeight="1">
      <c r="G679" s="193"/>
    </row>
    <row r="680" ht="15.75" customHeight="1">
      <c r="G680" s="193"/>
    </row>
    <row r="681" ht="15.75" customHeight="1">
      <c r="G681" s="193"/>
    </row>
    <row r="682" ht="15.75" customHeight="1">
      <c r="G682" s="193"/>
    </row>
    <row r="683" ht="15.75" customHeight="1">
      <c r="G683" s="193"/>
    </row>
    <row r="684" ht="15.75" customHeight="1">
      <c r="G684" s="193"/>
    </row>
    <row r="685" ht="15.75" customHeight="1">
      <c r="G685" s="193"/>
    </row>
    <row r="686" ht="15.75" customHeight="1">
      <c r="G686" s="193"/>
    </row>
    <row r="687" ht="15.75" customHeight="1">
      <c r="G687" s="193"/>
    </row>
    <row r="688" ht="15.75" customHeight="1">
      <c r="G688" s="193"/>
    </row>
    <row r="689" ht="15.75" customHeight="1">
      <c r="G689" s="193"/>
    </row>
    <row r="690" ht="15.75" customHeight="1">
      <c r="G690" s="193"/>
    </row>
    <row r="691" ht="15.75" customHeight="1">
      <c r="G691" s="193"/>
    </row>
    <row r="692" ht="15.75" customHeight="1">
      <c r="G692" s="193"/>
    </row>
    <row r="693" ht="15.75" customHeight="1">
      <c r="G693" s="193"/>
    </row>
    <row r="694" ht="15.75" customHeight="1">
      <c r="G694" s="193"/>
    </row>
    <row r="695" ht="15.75" customHeight="1">
      <c r="G695" s="193"/>
    </row>
    <row r="696" ht="15.75" customHeight="1">
      <c r="G696" s="193"/>
    </row>
    <row r="697" ht="15.75" customHeight="1">
      <c r="G697" s="193"/>
    </row>
    <row r="698" ht="15.75" customHeight="1">
      <c r="G698" s="193"/>
    </row>
    <row r="699" ht="15.75" customHeight="1">
      <c r="G699" s="193"/>
    </row>
    <row r="700" ht="15.75" customHeight="1">
      <c r="G700" s="193"/>
    </row>
    <row r="701" ht="15.75" customHeight="1">
      <c r="G701" s="193"/>
    </row>
    <row r="702" ht="15.75" customHeight="1">
      <c r="G702" s="193"/>
    </row>
    <row r="703" ht="15.75" customHeight="1">
      <c r="G703" s="193"/>
    </row>
    <row r="704" ht="15.75" customHeight="1">
      <c r="G704" s="193"/>
    </row>
    <row r="705" ht="15.75" customHeight="1">
      <c r="G705" s="193"/>
    </row>
    <row r="706" ht="15.75" customHeight="1">
      <c r="G706" s="193"/>
    </row>
    <row r="707" ht="15.75" customHeight="1">
      <c r="G707" s="193"/>
    </row>
    <row r="708" ht="15.75" customHeight="1">
      <c r="G708" s="193"/>
    </row>
    <row r="709" ht="15.75" customHeight="1">
      <c r="G709" s="193"/>
    </row>
    <row r="710" ht="15.75" customHeight="1">
      <c r="G710" s="193"/>
    </row>
    <row r="711" ht="15.75" customHeight="1">
      <c r="G711" s="193"/>
    </row>
    <row r="712" ht="15.75" customHeight="1">
      <c r="G712" s="193"/>
    </row>
    <row r="713" ht="15.75" customHeight="1">
      <c r="G713" s="193"/>
    </row>
    <row r="714" ht="15.75" customHeight="1">
      <c r="G714" s="193"/>
    </row>
    <row r="715" ht="15.75" customHeight="1">
      <c r="G715" s="193"/>
    </row>
    <row r="716" ht="15.75" customHeight="1">
      <c r="G716" s="193"/>
    </row>
    <row r="717" ht="15.75" customHeight="1">
      <c r="G717" s="193"/>
    </row>
    <row r="718" ht="15.75" customHeight="1">
      <c r="G718" s="193"/>
    </row>
    <row r="719" ht="15.75" customHeight="1">
      <c r="G719" s="193"/>
    </row>
    <row r="720" ht="15.75" customHeight="1">
      <c r="G720" s="193"/>
    </row>
    <row r="721" ht="15.75" customHeight="1">
      <c r="G721" s="193"/>
    </row>
    <row r="722" ht="15.75" customHeight="1">
      <c r="G722" s="193"/>
    </row>
    <row r="723" ht="15.75" customHeight="1">
      <c r="G723" s="193"/>
    </row>
    <row r="724" ht="15.75" customHeight="1">
      <c r="G724" s="193"/>
    </row>
    <row r="725" ht="15.75" customHeight="1">
      <c r="G725" s="193"/>
    </row>
    <row r="726" ht="15.75" customHeight="1">
      <c r="G726" s="193"/>
    </row>
    <row r="727" ht="15.75" customHeight="1">
      <c r="G727" s="193"/>
    </row>
    <row r="728" ht="15.75" customHeight="1">
      <c r="G728" s="193"/>
    </row>
    <row r="729" ht="15.75" customHeight="1">
      <c r="G729" s="193"/>
    </row>
    <row r="730" ht="15.75" customHeight="1">
      <c r="G730" s="193"/>
    </row>
    <row r="731" ht="15.75" customHeight="1">
      <c r="G731" s="193"/>
    </row>
    <row r="732" ht="15.75" customHeight="1">
      <c r="G732" s="193"/>
    </row>
    <row r="733" ht="15.75" customHeight="1">
      <c r="G733" s="193"/>
    </row>
    <row r="734" ht="15.75" customHeight="1">
      <c r="G734" s="193"/>
    </row>
    <row r="735" ht="15.75" customHeight="1">
      <c r="G735" s="193"/>
    </row>
    <row r="736" ht="15.75" customHeight="1">
      <c r="G736" s="193"/>
    </row>
    <row r="737" ht="15.75" customHeight="1">
      <c r="G737" s="193"/>
    </row>
    <row r="738" ht="15.75" customHeight="1">
      <c r="G738" s="193"/>
    </row>
    <row r="739" ht="15.75" customHeight="1">
      <c r="G739" s="193"/>
    </row>
    <row r="740" ht="15.75" customHeight="1">
      <c r="G740" s="193"/>
    </row>
    <row r="741" ht="15.75" customHeight="1">
      <c r="G741" s="193"/>
    </row>
    <row r="742" ht="15.75" customHeight="1">
      <c r="G742" s="193"/>
    </row>
    <row r="743" ht="15.75" customHeight="1">
      <c r="G743" s="193"/>
    </row>
    <row r="744" ht="15.75" customHeight="1">
      <c r="G744" s="193"/>
    </row>
    <row r="745" ht="15.75" customHeight="1">
      <c r="G745" s="193"/>
    </row>
    <row r="746" ht="15.75" customHeight="1">
      <c r="G746" s="193"/>
    </row>
    <row r="747" ht="15.75" customHeight="1">
      <c r="G747" s="193"/>
    </row>
    <row r="748" ht="15.75" customHeight="1">
      <c r="G748" s="193"/>
    </row>
    <row r="749" ht="15.75" customHeight="1">
      <c r="G749" s="193"/>
    </row>
    <row r="750" ht="15.75" customHeight="1">
      <c r="G750" s="193"/>
    </row>
    <row r="751" ht="15.75" customHeight="1">
      <c r="G751" s="193"/>
    </row>
    <row r="752" ht="15.75" customHeight="1">
      <c r="G752" s="193"/>
    </row>
    <row r="753" ht="15.75" customHeight="1">
      <c r="G753" s="193"/>
    </row>
    <row r="754" ht="15.75" customHeight="1">
      <c r="G754" s="193"/>
    </row>
    <row r="755" ht="15.75" customHeight="1">
      <c r="G755" s="193"/>
    </row>
    <row r="756" ht="15.75" customHeight="1">
      <c r="G756" s="193"/>
    </row>
    <row r="757" ht="15.75" customHeight="1">
      <c r="G757" s="193"/>
    </row>
    <row r="758" ht="15.75" customHeight="1">
      <c r="G758" s="193"/>
    </row>
    <row r="759" ht="15.75" customHeight="1">
      <c r="G759" s="193"/>
    </row>
    <row r="760" ht="15.75" customHeight="1">
      <c r="G760" s="193"/>
    </row>
    <row r="761" ht="15.75" customHeight="1">
      <c r="G761" s="193"/>
    </row>
    <row r="762" ht="15.75" customHeight="1">
      <c r="G762" s="193"/>
    </row>
    <row r="763" ht="15.75" customHeight="1">
      <c r="G763" s="193"/>
    </row>
    <row r="764" ht="15.75" customHeight="1">
      <c r="G764" s="193"/>
    </row>
    <row r="765" ht="15.75" customHeight="1">
      <c r="G765" s="193"/>
    </row>
    <row r="766" ht="15.75" customHeight="1">
      <c r="G766" s="193"/>
    </row>
    <row r="767" ht="15.75" customHeight="1">
      <c r="G767" s="193"/>
    </row>
    <row r="768" ht="15.75" customHeight="1">
      <c r="G768" s="193"/>
    </row>
    <row r="769" ht="15.75" customHeight="1">
      <c r="G769" s="193"/>
    </row>
    <row r="770" ht="15.75" customHeight="1">
      <c r="G770" s="193"/>
    </row>
    <row r="771" ht="15.75" customHeight="1">
      <c r="G771" s="193"/>
    </row>
    <row r="772" ht="15.75" customHeight="1">
      <c r="G772" s="193"/>
    </row>
    <row r="773" ht="15.75" customHeight="1">
      <c r="G773" s="193"/>
    </row>
    <row r="774" ht="15.75" customHeight="1">
      <c r="G774" s="193"/>
    </row>
    <row r="775" ht="15.75" customHeight="1">
      <c r="G775" s="193"/>
    </row>
    <row r="776" ht="15.75" customHeight="1">
      <c r="G776" s="193"/>
    </row>
    <row r="777" ht="15.75" customHeight="1">
      <c r="G777" s="193"/>
    </row>
    <row r="778" ht="15.75" customHeight="1">
      <c r="G778" s="193"/>
    </row>
    <row r="779" ht="15.75" customHeight="1">
      <c r="G779" s="193"/>
    </row>
    <row r="780" ht="15.75" customHeight="1">
      <c r="G780" s="193"/>
    </row>
    <row r="781" ht="15.75" customHeight="1">
      <c r="G781" s="193"/>
    </row>
    <row r="782" ht="15.75" customHeight="1">
      <c r="G782" s="193"/>
    </row>
    <row r="783" ht="15.75" customHeight="1">
      <c r="G783" s="193"/>
    </row>
    <row r="784" ht="15.75" customHeight="1">
      <c r="G784" s="193"/>
    </row>
    <row r="785" ht="15.75" customHeight="1">
      <c r="G785" s="193"/>
    </row>
    <row r="786" ht="15.75" customHeight="1">
      <c r="G786" s="193"/>
    </row>
    <row r="787" ht="15.75" customHeight="1">
      <c r="G787" s="193"/>
    </row>
    <row r="788" ht="15.75" customHeight="1">
      <c r="G788" s="193"/>
    </row>
    <row r="789" ht="15.75" customHeight="1">
      <c r="G789" s="193"/>
    </row>
    <row r="790" ht="15.75" customHeight="1">
      <c r="G790" s="193"/>
    </row>
    <row r="791" ht="15.75" customHeight="1">
      <c r="G791" s="193"/>
    </row>
    <row r="792" ht="15.75" customHeight="1">
      <c r="G792" s="193"/>
    </row>
    <row r="793" ht="15.75" customHeight="1">
      <c r="G793" s="193"/>
    </row>
    <row r="794" ht="15.75" customHeight="1">
      <c r="G794" s="193"/>
    </row>
    <row r="795" ht="15.75" customHeight="1">
      <c r="G795" s="193"/>
    </row>
    <row r="796" ht="15.75" customHeight="1">
      <c r="G796" s="193"/>
    </row>
    <row r="797" ht="15.75" customHeight="1">
      <c r="G797" s="193"/>
    </row>
    <row r="798" ht="15.75" customHeight="1">
      <c r="G798" s="193"/>
    </row>
    <row r="799" ht="15.75" customHeight="1">
      <c r="G799" s="193"/>
    </row>
    <row r="800" ht="15.75" customHeight="1">
      <c r="G800" s="193"/>
    </row>
    <row r="801" ht="15.75" customHeight="1">
      <c r="G801" s="193"/>
    </row>
    <row r="802" ht="15.75" customHeight="1">
      <c r="G802" s="193"/>
    </row>
    <row r="803" ht="15.75" customHeight="1">
      <c r="G803" s="193"/>
    </row>
    <row r="804" ht="15.75" customHeight="1">
      <c r="G804" s="193"/>
    </row>
    <row r="805" ht="15.75" customHeight="1">
      <c r="G805" s="193"/>
    </row>
    <row r="806" ht="15.75" customHeight="1">
      <c r="G806" s="193"/>
    </row>
    <row r="807" ht="15.75" customHeight="1">
      <c r="G807" s="193"/>
    </row>
    <row r="808" ht="15.75" customHeight="1">
      <c r="G808" s="193"/>
    </row>
    <row r="809" ht="15.75" customHeight="1">
      <c r="G809" s="193"/>
    </row>
    <row r="810" ht="15.75" customHeight="1">
      <c r="G810" s="193"/>
    </row>
    <row r="811" ht="15.75" customHeight="1">
      <c r="G811" s="193"/>
    </row>
    <row r="812" ht="15.75" customHeight="1">
      <c r="G812" s="193"/>
    </row>
    <row r="813" ht="15.75" customHeight="1">
      <c r="G813" s="193"/>
    </row>
    <row r="814" ht="15.75" customHeight="1">
      <c r="G814" s="193"/>
    </row>
    <row r="815" ht="15.75" customHeight="1">
      <c r="G815" s="193"/>
    </row>
    <row r="816" ht="15.75" customHeight="1">
      <c r="G816" s="193"/>
    </row>
    <row r="817" ht="15.75" customHeight="1">
      <c r="G817" s="193"/>
    </row>
    <row r="818" ht="15.75" customHeight="1">
      <c r="G818" s="193"/>
    </row>
    <row r="819" ht="15.75" customHeight="1">
      <c r="G819" s="193"/>
    </row>
    <row r="820" ht="15.75" customHeight="1">
      <c r="G820" s="193"/>
    </row>
    <row r="821" ht="15.75" customHeight="1">
      <c r="G821" s="193"/>
    </row>
    <row r="822" ht="15.75" customHeight="1">
      <c r="G822" s="193"/>
    </row>
    <row r="823" ht="15.75" customHeight="1">
      <c r="G823" s="193"/>
    </row>
    <row r="824" ht="15.75" customHeight="1">
      <c r="G824" s="193"/>
    </row>
    <row r="825" ht="15.75" customHeight="1">
      <c r="G825" s="193"/>
    </row>
    <row r="826" ht="15.75" customHeight="1">
      <c r="G826" s="193"/>
    </row>
    <row r="827" ht="15.75" customHeight="1">
      <c r="G827" s="193"/>
    </row>
    <row r="828" ht="15.75" customHeight="1">
      <c r="G828" s="193"/>
    </row>
    <row r="829" ht="15.75" customHeight="1">
      <c r="G829" s="193"/>
    </row>
    <row r="830" ht="15.75" customHeight="1">
      <c r="G830" s="193"/>
    </row>
    <row r="831" ht="15.75" customHeight="1">
      <c r="G831" s="193"/>
    </row>
    <row r="832" ht="15.75" customHeight="1">
      <c r="G832" s="193"/>
    </row>
    <row r="833" ht="15.75" customHeight="1">
      <c r="G833" s="193"/>
    </row>
    <row r="834" ht="15.75" customHeight="1">
      <c r="G834" s="193"/>
    </row>
    <row r="835" ht="15.75" customHeight="1">
      <c r="G835" s="193"/>
    </row>
    <row r="836" ht="15.75" customHeight="1">
      <c r="G836" s="193"/>
    </row>
    <row r="837" ht="15.75" customHeight="1">
      <c r="G837" s="193"/>
    </row>
    <row r="838" ht="15.75" customHeight="1">
      <c r="G838" s="193"/>
    </row>
    <row r="839" ht="15.75" customHeight="1">
      <c r="G839" s="193"/>
    </row>
    <row r="840" ht="15.75" customHeight="1">
      <c r="G840" s="193"/>
    </row>
    <row r="841" ht="15.75" customHeight="1">
      <c r="G841" s="193"/>
    </row>
    <row r="842" ht="15.75" customHeight="1">
      <c r="G842" s="193"/>
    </row>
    <row r="843" ht="15.75" customHeight="1">
      <c r="G843" s="193"/>
    </row>
    <row r="844" ht="15.75" customHeight="1">
      <c r="G844" s="193"/>
    </row>
    <row r="845" ht="15.75" customHeight="1">
      <c r="G845" s="193"/>
    </row>
    <row r="846" ht="15.75" customHeight="1">
      <c r="G846" s="193"/>
    </row>
    <row r="847" ht="15.75" customHeight="1">
      <c r="G847" s="193"/>
    </row>
    <row r="848" ht="15.75" customHeight="1">
      <c r="G848" s="193"/>
    </row>
    <row r="849" ht="15.75" customHeight="1">
      <c r="G849" s="193"/>
    </row>
    <row r="850" ht="15.75" customHeight="1">
      <c r="G850" s="193"/>
    </row>
    <row r="851" ht="15.75" customHeight="1">
      <c r="G851" s="193"/>
    </row>
    <row r="852" ht="15.75" customHeight="1">
      <c r="G852" s="193"/>
    </row>
    <row r="853" ht="15.75" customHeight="1">
      <c r="G853" s="193"/>
    </row>
    <row r="854" ht="15.75" customHeight="1">
      <c r="G854" s="193"/>
    </row>
    <row r="855" ht="15.75" customHeight="1">
      <c r="G855" s="193"/>
    </row>
    <row r="856" ht="15.75" customHeight="1">
      <c r="G856" s="193"/>
    </row>
    <row r="857" ht="15.75" customHeight="1">
      <c r="G857" s="193"/>
    </row>
    <row r="858" ht="15.75" customHeight="1">
      <c r="G858" s="193"/>
    </row>
    <row r="859" ht="15.75" customHeight="1">
      <c r="G859" s="193"/>
    </row>
    <row r="860" ht="15.75" customHeight="1">
      <c r="G860" s="193"/>
    </row>
    <row r="861" ht="15.75" customHeight="1">
      <c r="G861" s="193"/>
    </row>
    <row r="862" ht="15.75" customHeight="1">
      <c r="G862" s="193"/>
    </row>
    <row r="863" ht="15.75" customHeight="1">
      <c r="G863" s="193"/>
    </row>
    <row r="864" ht="15.75" customHeight="1">
      <c r="G864" s="193"/>
    </row>
    <row r="865" ht="15.75" customHeight="1">
      <c r="G865" s="193"/>
    </row>
    <row r="866" ht="15.75" customHeight="1">
      <c r="G866" s="193"/>
    </row>
    <row r="867" ht="15.75" customHeight="1">
      <c r="G867" s="193"/>
    </row>
    <row r="868" ht="15.75" customHeight="1">
      <c r="G868" s="193"/>
    </row>
    <row r="869" ht="15.75" customHeight="1">
      <c r="G869" s="193"/>
    </row>
    <row r="870" ht="15.75" customHeight="1">
      <c r="G870" s="193"/>
    </row>
    <row r="871" ht="15.75" customHeight="1">
      <c r="G871" s="193"/>
    </row>
    <row r="872" ht="15.75" customHeight="1">
      <c r="G872" s="193"/>
    </row>
    <row r="873" ht="15.75" customHeight="1">
      <c r="G873" s="193"/>
    </row>
    <row r="874" ht="15.75" customHeight="1">
      <c r="G874" s="193"/>
    </row>
    <row r="875" ht="15.75" customHeight="1">
      <c r="G875" s="193"/>
    </row>
    <row r="876" ht="15.75" customHeight="1">
      <c r="G876" s="193"/>
    </row>
    <row r="877" ht="15.75" customHeight="1">
      <c r="G877" s="193"/>
    </row>
    <row r="878" ht="15.75" customHeight="1">
      <c r="G878" s="193"/>
    </row>
    <row r="879" ht="15.75" customHeight="1">
      <c r="G879" s="193"/>
    </row>
    <row r="880" ht="15.75" customHeight="1">
      <c r="G880" s="193"/>
    </row>
    <row r="881" ht="15.75" customHeight="1">
      <c r="G881" s="193"/>
    </row>
    <row r="882" ht="15.75" customHeight="1">
      <c r="G882" s="193"/>
    </row>
    <row r="883" ht="15.75" customHeight="1">
      <c r="G883" s="193"/>
    </row>
    <row r="884" ht="15.75" customHeight="1">
      <c r="G884" s="193"/>
    </row>
    <row r="885" ht="15.75" customHeight="1">
      <c r="G885" s="193"/>
    </row>
    <row r="886" ht="15.75" customHeight="1">
      <c r="G886" s="193"/>
    </row>
    <row r="887" ht="15.75" customHeight="1">
      <c r="G887" s="193"/>
    </row>
    <row r="888" ht="15.75" customHeight="1">
      <c r="G888" s="193"/>
    </row>
    <row r="889" ht="15.75" customHeight="1">
      <c r="G889" s="193"/>
    </row>
    <row r="890" ht="15.75" customHeight="1">
      <c r="G890" s="193"/>
    </row>
    <row r="891" ht="15.75" customHeight="1">
      <c r="G891" s="193"/>
    </row>
    <row r="892" ht="15.75" customHeight="1">
      <c r="G892" s="193"/>
    </row>
    <row r="893" ht="15.75" customHeight="1">
      <c r="G893" s="193"/>
    </row>
    <row r="894" ht="15.75" customHeight="1">
      <c r="G894" s="193"/>
    </row>
    <row r="895" ht="15.75" customHeight="1">
      <c r="G895" s="193"/>
    </row>
    <row r="896" ht="15.75" customHeight="1">
      <c r="G896" s="193"/>
    </row>
    <row r="897" ht="15.75" customHeight="1">
      <c r="G897" s="193"/>
    </row>
    <row r="898" ht="15.75" customHeight="1">
      <c r="G898" s="193"/>
    </row>
    <row r="899" ht="15.75" customHeight="1">
      <c r="G899" s="193"/>
    </row>
    <row r="900" ht="15.75" customHeight="1">
      <c r="G900" s="193"/>
    </row>
    <row r="901" ht="15.75" customHeight="1">
      <c r="G901" s="193"/>
    </row>
    <row r="902" ht="15.75" customHeight="1">
      <c r="G902" s="193"/>
    </row>
    <row r="903" ht="15.75" customHeight="1">
      <c r="G903" s="193"/>
    </row>
    <row r="904" ht="15.75" customHeight="1">
      <c r="G904" s="193"/>
    </row>
    <row r="905" ht="15.75" customHeight="1">
      <c r="G905" s="193"/>
    </row>
    <row r="906" ht="15.75" customHeight="1">
      <c r="G906" s="193"/>
    </row>
    <row r="907" ht="15.75" customHeight="1">
      <c r="G907" s="193"/>
    </row>
    <row r="908" ht="15.75" customHeight="1">
      <c r="G908" s="193"/>
    </row>
    <row r="909" ht="15.75" customHeight="1">
      <c r="G909" s="193"/>
    </row>
    <row r="910" ht="15.75" customHeight="1">
      <c r="G910" s="193"/>
    </row>
    <row r="911" ht="15.75" customHeight="1">
      <c r="G911" s="193"/>
    </row>
    <row r="912" ht="15.75" customHeight="1">
      <c r="G912" s="193"/>
    </row>
    <row r="913" ht="15.75" customHeight="1">
      <c r="G913" s="193"/>
    </row>
    <row r="914" ht="15.75" customHeight="1">
      <c r="G914" s="193"/>
    </row>
    <row r="915" ht="15.75" customHeight="1">
      <c r="G915" s="193"/>
    </row>
    <row r="916" ht="15.75" customHeight="1">
      <c r="G916" s="193"/>
    </row>
    <row r="917" ht="15.75" customHeight="1">
      <c r="G917" s="193"/>
    </row>
    <row r="918" ht="15.75" customHeight="1">
      <c r="G918" s="193"/>
    </row>
    <row r="919" ht="15.75" customHeight="1">
      <c r="G919" s="193"/>
    </row>
    <row r="920" ht="15.75" customHeight="1">
      <c r="G920" s="193"/>
    </row>
    <row r="921" ht="15.75" customHeight="1">
      <c r="G921" s="193"/>
    </row>
    <row r="922" ht="15.75" customHeight="1">
      <c r="G922" s="193"/>
    </row>
    <row r="923" ht="15.75" customHeight="1">
      <c r="G923" s="193"/>
    </row>
    <row r="924" ht="15.75" customHeight="1">
      <c r="G924" s="193"/>
    </row>
    <row r="925" ht="15.75" customHeight="1">
      <c r="G925" s="193"/>
    </row>
    <row r="926" ht="15.75" customHeight="1">
      <c r="G926" s="193"/>
    </row>
    <row r="927" ht="15.75" customHeight="1">
      <c r="G927" s="193"/>
    </row>
    <row r="928" ht="15.75" customHeight="1">
      <c r="G928" s="193"/>
    </row>
    <row r="929" ht="15.75" customHeight="1">
      <c r="G929" s="193"/>
    </row>
    <row r="930" ht="15.75" customHeight="1">
      <c r="G930" s="193"/>
    </row>
    <row r="931" ht="15.75" customHeight="1">
      <c r="G931" s="193"/>
    </row>
    <row r="932" ht="15.75" customHeight="1">
      <c r="G932" s="193"/>
    </row>
    <row r="933" ht="15.75" customHeight="1">
      <c r="G933" s="193"/>
    </row>
    <row r="934" ht="15.75" customHeight="1">
      <c r="G934" s="193"/>
    </row>
    <row r="935" ht="15.75" customHeight="1">
      <c r="G935" s="193"/>
    </row>
    <row r="936" ht="15.75" customHeight="1">
      <c r="G936" s="193"/>
    </row>
    <row r="937" ht="15.75" customHeight="1">
      <c r="G937" s="193"/>
    </row>
    <row r="938" ht="15.75" customHeight="1">
      <c r="G938" s="193"/>
    </row>
    <row r="939" ht="15.75" customHeight="1">
      <c r="G939" s="193"/>
    </row>
    <row r="940" ht="15.75" customHeight="1">
      <c r="G940" s="193"/>
    </row>
    <row r="941" ht="15.75" customHeight="1">
      <c r="G941" s="193"/>
    </row>
    <row r="942" ht="15.75" customHeight="1">
      <c r="G942" s="193"/>
    </row>
    <row r="943" ht="15.75" customHeight="1">
      <c r="G943" s="193"/>
    </row>
    <row r="944" ht="15.75" customHeight="1">
      <c r="G944" s="193"/>
    </row>
    <row r="945" ht="15.75" customHeight="1">
      <c r="G945" s="193"/>
    </row>
    <row r="946" ht="15.75" customHeight="1">
      <c r="G946" s="193"/>
    </row>
    <row r="947" ht="15.75" customHeight="1">
      <c r="G947" s="193"/>
    </row>
    <row r="948" ht="15.75" customHeight="1">
      <c r="G948" s="193"/>
    </row>
    <row r="949" ht="15.75" customHeight="1">
      <c r="G949" s="193"/>
    </row>
    <row r="950" ht="15.75" customHeight="1">
      <c r="G950" s="193"/>
    </row>
    <row r="951" ht="15.75" customHeight="1">
      <c r="G951" s="193"/>
    </row>
    <row r="952" ht="15.75" customHeight="1">
      <c r="G952" s="193"/>
    </row>
    <row r="953" ht="15.75" customHeight="1">
      <c r="G953" s="193"/>
    </row>
    <row r="954" ht="15.75" customHeight="1">
      <c r="G954" s="193"/>
    </row>
    <row r="955" ht="15.75" customHeight="1">
      <c r="G955" s="193"/>
    </row>
    <row r="956" ht="15.75" customHeight="1">
      <c r="G956" s="193"/>
    </row>
    <row r="957" ht="15.75" customHeight="1">
      <c r="G957" s="193"/>
    </row>
    <row r="958" ht="15.75" customHeight="1">
      <c r="G958" s="193"/>
    </row>
    <row r="959" ht="15.75" customHeight="1">
      <c r="G959" s="193"/>
    </row>
    <row r="960" ht="15.75" customHeight="1">
      <c r="G960" s="193"/>
    </row>
    <row r="961" ht="15.75" customHeight="1">
      <c r="G961" s="193"/>
    </row>
    <row r="962" ht="15.75" customHeight="1">
      <c r="G962" s="193"/>
    </row>
    <row r="963" ht="15.75" customHeight="1">
      <c r="G963" s="193"/>
    </row>
    <row r="964" ht="15.75" customHeight="1">
      <c r="G964" s="193"/>
    </row>
    <row r="965" ht="15.75" customHeight="1">
      <c r="G965" s="193"/>
    </row>
    <row r="966" ht="15.75" customHeight="1">
      <c r="G966" s="193"/>
    </row>
    <row r="967" ht="15.75" customHeight="1">
      <c r="G967" s="193"/>
    </row>
    <row r="968" ht="15.75" customHeight="1">
      <c r="G968" s="193"/>
    </row>
    <row r="969" ht="15.75" customHeight="1">
      <c r="G969" s="193"/>
    </row>
    <row r="970" ht="15.75" customHeight="1">
      <c r="G970" s="193"/>
    </row>
    <row r="971" ht="15.75" customHeight="1">
      <c r="G971" s="193"/>
    </row>
    <row r="972" ht="15.75" customHeight="1">
      <c r="G972" s="193"/>
    </row>
    <row r="973" ht="15.75" customHeight="1">
      <c r="G973" s="193"/>
    </row>
    <row r="974" ht="15.75" customHeight="1">
      <c r="G974" s="193"/>
    </row>
    <row r="975" ht="15.75" customHeight="1">
      <c r="G975" s="193"/>
    </row>
    <row r="976" ht="15.75" customHeight="1">
      <c r="G976" s="193"/>
    </row>
    <row r="977" ht="15.75" customHeight="1">
      <c r="G977" s="193"/>
    </row>
    <row r="978" ht="15.75" customHeight="1">
      <c r="G978" s="193"/>
    </row>
    <row r="979" ht="15.75" customHeight="1">
      <c r="G979" s="193"/>
    </row>
    <row r="980" ht="15.75" customHeight="1">
      <c r="G980" s="193"/>
    </row>
    <row r="981" ht="15.75" customHeight="1">
      <c r="G981" s="193"/>
    </row>
    <row r="982" ht="15.75" customHeight="1">
      <c r="G982" s="193"/>
    </row>
    <row r="983" ht="15.75" customHeight="1">
      <c r="G983" s="193"/>
    </row>
    <row r="984" ht="15.75" customHeight="1">
      <c r="G984" s="193"/>
    </row>
    <row r="985" ht="15.75" customHeight="1">
      <c r="G985" s="193"/>
    </row>
    <row r="986" ht="15.75" customHeight="1">
      <c r="G986" s="193"/>
    </row>
    <row r="987" ht="15.75" customHeight="1">
      <c r="G987" s="193"/>
    </row>
    <row r="988" ht="15.75" customHeight="1">
      <c r="G988" s="193"/>
    </row>
    <row r="989" ht="15.75" customHeight="1">
      <c r="G989" s="193"/>
    </row>
    <row r="990" ht="15.75" customHeight="1">
      <c r="G990" s="193"/>
    </row>
    <row r="991" ht="15.75" customHeight="1">
      <c r="G991" s="193"/>
    </row>
    <row r="992" ht="15.75" customHeight="1">
      <c r="G992" s="193"/>
    </row>
    <row r="993" ht="15.75" customHeight="1">
      <c r="G993" s="193"/>
    </row>
    <row r="994" ht="15.75" customHeight="1">
      <c r="G994" s="193"/>
    </row>
    <row r="995" ht="15.75" customHeight="1">
      <c r="G995" s="193"/>
    </row>
    <row r="996" ht="15.75" customHeight="1">
      <c r="G996" s="193"/>
    </row>
    <row r="997" ht="15.75" customHeight="1">
      <c r="G997" s="193"/>
    </row>
    <row r="998" ht="15.75" customHeight="1">
      <c r="G998" s="193"/>
    </row>
    <row r="999" ht="15.75" customHeight="1">
      <c r="G999" s="193"/>
    </row>
    <row r="1000" ht="15.75" customHeight="1">
      <c r="G1000" s="193"/>
    </row>
  </sheetData>
  <mergeCells count="1079">
    <mergeCell ref="J15:K16"/>
    <mergeCell ref="J17:K17"/>
    <mergeCell ref="D15:G16"/>
    <mergeCell ref="H15:H16"/>
    <mergeCell ref="L15:L16"/>
    <mergeCell ref="M15:M16"/>
    <mergeCell ref="N15:N16"/>
    <mergeCell ref="O15:O16"/>
    <mergeCell ref="D17:G17"/>
    <mergeCell ref="R18:S18"/>
    <mergeCell ref="R19:S19"/>
    <mergeCell ref="D18:G18"/>
    <mergeCell ref="J18:K18"/>
    <mergeCell ref="T18:U18"/>
    <mergeCell ref="X18:Y18"/>
    <mergeCell ref="Z18:AA18"/>
    <mergeCell ref="J19:K19"/>
    <mergeCell ref="T19:U19"/>
    <mergeCell ref="U6:V6"/>
    <mergeCell ref="W6:X6"/>
    <mergeCell ref="U7:V7"/>
    <mergeCell ref="W7:X7"/>
    <mergeCell ref="D2:E2"/>
    <mergeCell ref="D3:E4"/>
    <mergeCell ref="G3:L3"/>
    <mergeCell ref="N3:Q4"/>
    <mergeCell ref="S4:X4"/>
    <mergeCell ref="N5:Q5"/>
    <mergeCell ref="N6:O6"/>
    <mergeCell ref="J13:P14"/>
    <mergeCell ref="R13:V14"/>
    <mergeCell ref="X13:AA13"/>
    <mergeCell ref="X14:Y14"/>
    <mergeCell ref="Z14:AA14"/>
    <mergeCell ref="P6:Q6"/>
    <mergeCell ref="S6:T6"/>
    <mergeCell ref="N7:O7"/>
    <mergeCell ref="P7:Q7"/>
    <mergeCell ref="S7:T7"/>
    <mergeCell ref="O8:P8"/>
    <mergeCell ref="D13:H14"/>
    <mergeCell ref="P15:P16"/>
    <mergeCell ref="R15:S16"/>
    <mergeCell ref="T15:U16"/>
    <mergeCell ref="V15:V16"/>
    <mergeCell ref="X15:Y15"/>
    <mergeCell ref="Z15:AA15"/>
    <mergeCell ref="X16:Y16"/>
    <mergeCell ref="Z16:AA16"/>
    <mergeCell ref="R17:S17"/>
    <mergeCell ref="T17:U17"/>
    <mergeCell ref="X17:Y17"/>
    <mergeCell ref="Z17:AA17"/>
    <mergeCell ref="R21:S21"/>
    <mergeCell ref="T21:U21"/>
    <mergeCell ref="J21:K21"/>
    <mergeCell ref="J22:K22"/>
    <mergeCell ref="J24:K24"/>
    <mergeCell ref="J25:K25"/>
    <mergeCell ref="J30:K30"/>
    <mergeCell ref="D19:G19"/>
    <mergeCell ref="D20:G20"/>
    <mergeCell ref="J20:K20"/>
    <mergeCell ref="R20:S20"/>
    <mergeCell ref="T20:U20"/>
    <mergeCell ref="D21:G21"/>
    <mergeCell ref="D22:G22"/>
    <mergeCell ref="R25:S25"/>
    <mergeCell ref="R26:S26"/>
    <mergeCell ref="X26:AA26"/>
    <mergeCell ref="R22:S22"/>
    <mergeCell ref="T22:U22"/>
    <mergeCell ref="R23:S23"/>
    <mergeCell ref="T23:U23"/>
    <mergeCell ref="R24:S24"/>
    <mergeCell ref="T24:U24"/>
    <mergeCell ref="T25:U25"/>
    <mergeCell ref="T26:U26"/>
    <mergeCell ref="R27:S27"/>
    <mergeCell ref="T27:U27"/>
    <mergeCell ref="X27:Y27"/>
    <mergeCell ref="R28:S28"/>
    <mergeCell ref="T28:U28"/>
    <mergeCell ref="X28:Y28"/>
    <mergeCell ref="D28:F29"/>
    <mergeCell ref="D30:F30"/>
    <mergeCell ref="R32:S32"/>
    <mergeCell ref="T32:U32"/>
    <mergeCell ref="X32:Y32"/>
    <mergeCell ref="K67:L67"/>
    <mergeCell ref="M67:N67"/>
    <mergeCell ref="O67:P67"/>
    <mergeCell ref="D67:I67"/>
    <mergeCell ref="D68:I68"/>
    <mergeCell ref="K68:L68"/>
    <mergeCell ref="M68:N68"/>
    <mergeCell ref="O68:P68"/>
    <mergeCell ref="D69:I69"/>
    <mergeCell ref="D70:I70"/>
    <mergeCell ref="X75:AA75"/>
    <mergeCell ref="X76:AA76"/>
    <mergeCell ref="X77:AA77"/>
    <mergeCell ref="X78:AA78"/>
    <mergeCell ref="X79:AA79"/>
    <mergeCell ref="X80:AA80"/>
    <mergeCell ref="X81:AA81"/>
    <mergeCell ref="X89:AA89"/>
    <mergeCell ref="X90:AA90"/>
    <mergeCell ref="X91:AA91"/>
    <mergeCell ref="X92:AA92"/>
    <mergeCell ref="X93:AA93"/>
    <mergeCell ref="X94:AA94"/>
    <mergeCell ref="X95:AA95"/>
    <mergeCell ref="X82:AA82"/>
    <mergeCell ref="X83:AA83"/>
    <mergeCell ref="X84:AA84"/>
    <mergeCell ref="X85:AA85"/>
    <mergeCell ref="X86:AA86"/>
    <mergeCell ref="X87:AA87"/>
    <mergeCell ref="X88:AA88"/>
    <mergeCell ref="Q112:V112"/>
    <mergeCell ref="Q113:V113"/>
    <mergeCell ref="Q114:V114"/>
    <mergeCell ref="Q115:V115"/>
    <mergeCell ref="Q116:V116"/>
    <mergeCell ref="Q117:V117"/>
    <mergeCell ref="Q118:V118"/>
    <mergeCell ref="Q119:V119"/>
    <mergeCell ref="Q120:V120"/>
    <mergeCell ref="Q121:V121"/>
    <mergeCell ref="Q122:V122"/>
    <mergeCell ref="Q123:V123"/>
    <mergeCell ref="Q124:V124"/>
    <mergeCell ref="Q125:V125"/>
    <mergeCell ref="Q126:V126"/>
    <mergeCell ref="Q127:V127"/>
    <mergeCell ref="Q128:V128"/>
    <mergeCell ref="Q129:V129"/>
    <mergeCell ref="Q130:V130"/>
    <mergeCell ref="Q131:V131"/>
    <mergeCell ref="Q132:V132"/>
    <mergeCell ref="Q133:V133"/>
    <mergeCell ref="Q134:V134"/>
    <mergeCell ref="Q135:V135"/>
    <mergeCell ref="Q136:V136"/>
    <mergeCell ref="Q137:V137"/>
    <mergeCell ref="Q138:V138"/>
    <mergeCell ref="Q139:V139"/>
    <mergeCell ref="Q140:V140"/>
    <mergeCell ref="Q141:V141"/>
    <mergeCell ref="Q142:V142"/>
    <mergeCell ref="Q143:V143"/>
    <mergeCell ref="Q144:V144"/>
    <mergeCell ref="Q145:V145"/>
    <mergeCell ref="Q146:V146"/>
    <mergeCell ref="Q154:V154"/>
    <mergeCell ref="Q155:V155"/>
    <mergeCell ref="Q156:V156"/>
    <mergeCell ref="Q147:V147"/>
    <mergeCell ref="Q148:V148"/>
    <mergeCell ref="Q149:V149"/>
    <mergeCell ref="Q150:V150"/>
    <mergeCell ref="Q151:V151"/>
    <mergeCell ref="Q152:V152"/>
    <mergeCell ref="Q153:V153"/>
    <mergeCell ref="T45:U45"/>
    <mergeCell ref="Q47:V47"/>
    <mergeCell ref="Q53:R53"/>
    <mergeCell ref="Q54:R54"/>
    <mergeCell ref="Q67:V67"/>
    <mergeCell ref="Q68:V68"/>
    <mergeCell ref="Q69:V69"/>
    <mergeCell ref="Q70:V70"/>
    <mergeCell ref="Q71:V71"/>
    <mergeCell ref="Q72:V72"/>
    <mergeCell ref="Q73:V73"/>
    <mergeCell ref="Q74:V74"/>
    <mergeCell ref="Q75:V75"/>
    <mergeCell ref="Q76:V76"/>
    <mergeCell ref="Q77:V77"/>
    <mergeCell ref="Q78:V78"/>
    <mergeCell ref="Q79:V79"/>
    <mergeCell ref="Q80:V80"/>
    <mergeCell ref="Q81:V81"/>
    <mergeCell ref="Q82:V82"/>
    <mergeCell ref="Q83:V83"/>
    <mergeCell ref="Q84:V84"/>
    <mergeCell ref="Q85:V85"/>
    <mergeCell ref="Q86:V86"/>
    <mergeCell ref="Q87:V87"/>
    <mergeCell ref="Q88:V88"/>
    <mergeCell ref="Q89:V89"/>
    <mergeCell ref="Q90:V90"/>
    <mergeCell ref="Q91:V91"/>
    <mergeCell ref="Q92:V92"/>
    <mergeCell ref="Q93:V93"/>
    <mergeCell ref="Q94:V94"/>
    <mergeCell ref="Q95:V95"/>
    <mergeCell ref="Q96:V96"/>
    <mergeCell ref="Q97:V97"/>
    <mergeCell ref="Q98:V98"/>
    <mergeCell ref="Q99:V99"/>
    <mergeCell ref="Q100:V100"/>
    <mergeCell ref="Q101:V101"/>
    <mergeCell ref="Q102:V102"/>
    <mergeCell ref="Q103:V103"/>
    <mergeCell ref="Q104:V104"/>
    <mergeCell ref="Q105:V105"/>
    <mergeCell ref="Q106:V106"/>
    <mergeCell ref="Q107:V107"/>
    <mergeCell ref="Q108:V108"/>
    <mergeCell ref="Q109:V109"/>
    <mergeCell ref="Q110:V110"/>
    <mergeCell ref="Q111:V111"/>
    <mergeCell ref="D124:I124"/>
    <mergeCell ref="K124:L124"/>
    <mergeCell ref="M124:N124"/>
    <mergeCell ref="O124:P124"/>
    <mergeCell ref="K125:L125"/>
    <mergeCell ref="M125:N125"/>
    <mergeCell ref="O125:P125"/>
    <mergeCell ref="D125:I125"/>
    <mergeCell ref="D126:I126"/>
    <mergeCell ref="K126:L126"/>
    <mergeCell ref="M126:N126"/>
    <mergeCell ref="O126:P126"/>
    <mergeCell ref="D127:I127"/>
    <mergeCell ref="D128:I128"/>
    <mergeCell ref="D119:I119"/>
    <mergeCell ref="K119:L119"/>
    <mergeCell ref="M119:N119"/>
    <mergeCell ref="O119:P119"/>
    <mergeCell ref="K120:L120"/>
    <mergeCell ref="M120:N120"/>
    <mergeCell ref="O120:P120"/>
    <mergeCell ref="K122:L122"/>
    <mergeCell ref="K123:L123"/>
    <mergeCell ref="M123:N123"/>
    <mergeCell ref="O123:P123"/>
    <mergeCell ref="D120:I120"/>
    <mergeCell ref="D121:I121"/>
    <mergeCell ref="K121:L121"/>
    <mergeCell ref="M121:N121"/>
    <mergeCell ref="O121:P121"/>
    <mergeCell ref="D122:I122"/>
    <mergeCell ref="D123:I123"/>
    <mergeCell ref="M127:N127"/>
    <mergeCell ref="O127:P127"/>
    <mergeCell ref="K127:L127"/>
    <mergeCell ref="K128:L128"/>
    <mergeCell ref="M132:N132"/>
    <mergeCell ref="O132:P132"/>
    <mergeCell ref="D134:I134"/>
    <mergeCell ref="K134:L134"/>
    <mergeCell ref="M134:N134"/>
    <mergeCell ref="O134:P134"/>
    <mergeCell ref="K135:L135"/>
    <mergeCell ref="M135:N135"/>
    <mergeCell ref="O135:P135"/>
    <mergeCell ref="D135:I135"/>
    <mergeCell ref="D136:I136"/>
    <mergeCell ref="K136:L136"/>
    <mergeCell ref="M136:N136"/>
    <mergeCell ref="O136:P136"/>
    <mergeCell ref="D137:I137"/>
    <mergeCell ref="D138:I138"/>
    <mergeCell ref="D139:I139"/>
    <mergeCell ref="K139:L139"/>
    <mergeCell ref="M139:N139"/>
    <mergeCell ref="O139:P139"/>
    <mergeCell ref="K140:L140"/>
    <mergeCell ref="M140:N140"/>
    <mergeCell ref="O140:P140"/>
    <mergeCell ref="D140:I140"/>
    <mergeCell ref="D141:I141"/>
    <mergeCell ref="K141:L141"/>
    <mergeCell ref="M141:N141"/>
    <mergeCell ref="O141:P141"/>
    <mergeCell ref="D142:I142"/>
    <mergeCell ref="K142:L142"/>
    <mergeCell ref="K144:L144"/>
    <mergeCell ref="M144:N144"/>
    <mergeCell ref="M142:N142"/>
    <mergeCell ref="O142:P142"/>
    <mergeCell ref="D143:I143"/>
    <mergeCell ref="K143:L143"/>
    <mergeCell ref="M143:N143"/>
    <mergeCell ref="O143:P143"/>
    <mergeCell ref="O144:P144"/>
    <mergeCell ref="K132:L132"/>
    <mergeCell ref="K133:L133"/>
    <mergeCell ref="M133:N133"/>
    <mergeCell ref="O133:P133"/>
    <mergeCell ref="D130:I130"/>
    <mergeCell ref="D131:I131"/>
    <mergeCell ref="K131:L131"/>
    <mergeCell ref="M131:N131"/>
    <mergeCell ref="O131:P131"/>
    <mergeCell ref="D132:I132"/>
    <mergeCell ref="D133:I133"/>
    <mergeCell ref="M137:N137"/>
    <mergeCell ref="O137:P137"/>
    <mergeCell ref="K137:L137"/>
    <mergeCell ref="K138:L138"/>
    <mergeCell ref="M138:N138"/>
    <mergeCell ref="O138:P138"/>
    <mergeCell ref="M146:N146"/>
    <mergeCell ref="O146:P146"/>
    <mergeCell ref="D153:I153"/>
    <mergeCell ref="K153:L153"/>
    <mergeCell ref="M153:N153"/>
    <mergeCell ref="O153:P153"/>
    <mergeCell ref="K154:L154"/>
    <mergeCell ref="M154:N154"/>
    <mergeCell ref="O154:P154"/>
    <mergeCell ref="D154:I154"/>
    <mergeCell ref="D155:I155"/>
    <mergeCell ref="K155:L155"/>
    <mergeCell ref="M155:N155"/>
    <mergeCell ref="O155:P155"/>
    <mergeCell ref="D156:I156"/>
    <mergeCell ref="K156:L156"/>
    <mergeCell ref="K162:L162"/>
    <mergeCell ref="K163:L163"/>
    <mergeCell ref="M163:N163"/>
    <mergeCell ref="O163:P163"/>
    <mergeCell ref="D160:I160"/>
    <mergeCell ref="D161:I161"/>
    <mergeCell ref="K161:L161"/>
    <mergeCell ref="M161:N161"/>
    <mergeCell ref="O161:P161"/>
    <mergeCell ref="D162:I162"/>
    <mergeCell ref="D163:I163"/>
    <mergeCell ref="M167:N167"/>
    <mergeCell ref="O167:P167"/>
    <mergeCell ref="K167:L167"/>
    <mergeCell ref="K168:L168"/>
    <mergeCell ref="M168:N168"/>
    <mergeCell ref="O168:P168"/>
    <mergeCell ref="M176:N176"/>
    <mergeCell ref="O176:P176"/>
    <mergeCell ref="Q199:V199"/>
    <mergeCell ref="Q200:V200"/>
    <mergeCell ref="Q201:V201"/>
    <mergeCell ref="Q202:V202"/>
    <mergeCell ref="Q203:V203"/>
    <mergeCell ref="Q204:V204"/>
    <mergeCell ref="Q205:V205"/>
    <mergeCell ref="Q206:V206"/>
    <mergeCell ref="Q207:V207"/>
    <mergeCell ref="Q208:V208"/>
    <mergeCell ref="Q209:V209"/>
    <mergeCell ref="Q210:V210"/>
    <mergeCell ref="Q211:V211"/>
    <mergeCell ref="Q212:V212"/>
    <mergeCell ref="Q213:V213"/>
    <mergeCell ref="Q214:V214"/>
    <mergeCell ref="Q215:V215"/>
    <mergeCell ref="Q216:V216"/>
    <mergeCell ref="Q217:V217"/>
    <mergeCell ref="Q218:V218"/>
    <mergeCell ref="Q219:V219"/>
    <mergeCell ref="Q227:V227"/>
    <mergeCell ref="Q228:V228"/>
    <mergeCell ref="Q229:V229"/>
    <mergeCell ref="Q230:V230"/>
    <mergeCell ref="Q231:V231"/>
    <mergeCell ref="Q220:V220"/>
    <mergeCell ref="Q221:V221"/>
    <mergeCell ref="Q222:V222"/>
    <mergeCell ref="Q223:V223"/>
    <mergeCell ref="Q224:V224"/>
    <mergeCell ref="Q225:V225"/>
    <mergeCell ref="Q226:V226"/>
    <mergeCell ref="M156:N156"/>
    <mergeCell ref="O156:P156"/>
    <mergeCell ref="D157:I157"/>
    <mergeCell ref="M157:N157"/>
    <mergeCell ref="O157:P157"/>
    <mergeCell ref="Q157:V157"/>
    <mergeCell ref="D158:I158"/>
    <mergeCell ref="Q158:V158"/>
    <mergeCell ref="M158:N158"/>
    <mergeCell ref="O158:P158"/>
    <mergeCell ref="Q159:V159"/>
    <mergeCell ref="Q160:V160"/>
    <mergeCell ref="Q161:V161"/>
    <mergeCell ref="Q162:V162"/>
    <mergeCell ref="Q163:V163"/>
    <mergeCell ref="Q164:V164"/>
    <mergeCell ref="Q165:V165"/>
    <mergeCell ref="Q166:V166"/>
    <mergeCell ref="Q167:V167"/>
    <mergeCell ref="Q168:V168"/>
    <mergeCell ref="Q169:V169"/>
    <mergeCell ref="Q170:V170"/>
    <mergeCell ref="Q171:V171"/>
    <mergeCell ref="Q172:V172"/>
    <mergeCell ref="Q173:V173"/>
    <mergeCell ref="Q174:V174"/>
    <mergeCell ref="Q175:V175"/>
    <mergeCell ref="Q176:V176"/>
    <mergeCell ref="Q177:V177"/>
    <mergeCell ref="Q178:V178"/>
    <mergeCell ref="Q179:V179"/>
    <mergeCell ref="Q180:V180"/>
    <mergeCell ref="Q181:V181"/>
    <mergeCell ref="Q182:V182"/>
    <mergeCell ref="Q183:V183"/>
    <mergeCell ref="Q184:V184"/>
    <mergeCell ref="Q185:V185"/>
    <mergeCell ref="Q186:V186"/>
    <mergeCell ref="Q187:V187"/>
    <mergeCell ref="Q188:V188"/>
    <mergeCell ref="Q189:V189"/>
    <mergeCell ref="Q190:V190"/>
    <mergeCell ref="Q191:V191"/>
    <mergeCell ref="Q192:V192"/>
    <mergeCell ref="Q193:V193"/>
    <mergeCell ref="Q194:V194"/>
    <mergeCell ref="Q195:V195"/>
    <mergeCell ref="Q196:V196"/>
    <mergeCell ref="Q197:V197"/>
    <mergeCell ref="Q198:V198"/>
    <mergeCell ref="D148:I148"/>
    <mergeCell ref="K148:L148"/>
    <mergeCell ref="M148:N148"/>
    <mergeCell ref="O148:P148"/>
    <mergeCell ref="K149:L149"/>
    <mergeCell ref="M149:N149"/>
    <mergeCell ref="O149:P149"/>
    <mergeCell ref="D149:I149"/>
    <mergeCell ref="D150:I150"/>
    <mergeCell ref="K150:L150"/>
    <mergeCell ref="M150:N150"/>
    <mergeCell ref="O150:P150"/>
    <mergeCell ref="D151:I151"/>
    <mergeCell ref="D152:I152"/>
    <mergeCell ref="K160:L160"/>
    <mergeCell ref="M160:N160"/>
    <mergeCell ref="K157:L157"/>
    <mergeCell ref="K158:L158"/>
    <mergeCell ref="D159:I159"/>
    <mergeCell ref="K159:L159"/>
    <mergeCell ref="M159:N159"/>
    <mergeCell ref="O159:P159"/>
    <mergeCell ref="O160:P160"/>
    <mergeCell ref="K146:L146"/>
    <mergeCell ref="K147:L147"/>
    <mergeCell ref="M147:N147"/>
    <mergeCell ref="O147:P147"/>
    <mergeCell ref="D144:I144"/>
    <mergeCell ref="D145:I145"/>
    <mergeCell ref="K145:L145"/>
    <mergeCell ref="M145:N145"/>
    <mergeCell ref="O145:P145"/>
    <mergeCell ref="D146:I146"/>
    <mergeCell ref="D147:I147"/>
    <mergeCell ref="M151:N151"/>
    <mergeCell ref="O151:P151"/>
    <mergeCell ref="K151:L151"/>
    <mergeCell ref="K152:L152"/>
    <mergeCell ref="M152:N152"/>
    <mergeCell ref="O152:P152"/>
    <mergeCell ref="M162:N162"/>
    <mergeCell ref="O162:P162"/>
    <mergeCell ref="D164:I164"/>
    <mergeCell ref="K164:L164"/>
    <mergeCell ref="M164:N164"/>
    <mergeCell ref="O164:P164"/>
    <mergeCell ref="K165:L165"/>
    <mergeCell ref="M165:N165"/>
    <mergeCell ref="O165:P165"/>
    <mergeCell ref="D165:I165"/>
    <mergeCell ref="D166:I166"/>
    <mergeCell ref="K166:L166"/>
    <mergeCell ref="M166:N166"/>
    <mergeCell ref="O166:P166"/>
    <mergeCell ref="D167:I167"/>
    <mergeCell ref="D168:I168"/>
    <mergeCell ref="D169:I169"/>
    <mergeCell ref="K169:L169"/>
    <mergeCell ref="M169:N169"/>
    <mergeCell ref="O169:P169"/>
    <mergeCell ref="K170:L170"/>
    <mergeCell ref="M170:N170"/>
    <mergeCell ref="O170:P170"/>
    <mergeCell ref="D170:I170"/>
    <mergeCell ref="D171:I171"/>
    <mergeCell ref="K171:L171"/>
    <mergeCell ref="M171:N171"/>
    <mergeCell ref="O171:P171"/>
    <mergeCell ref="D172:I172"/>
    <mergeCell ref="K172:L172"/>
    <mergeCell ref="K174:L174"/>
    <mergeCell ref="M174:N174"/>
    <mergeCell ref="M172:N172"/>
    <mergeCell ref="O172:P172"/>
    <mergeCell ref="D173:I173"/>
    <mergeCell ref="K173:L173"/>
    <mergeCell ref="M173:N173"/>
    <mergeCell ref="O173:P173"/>
    <mergeCell ref="O174:P174"/>
    <mergeCell ref="K194:L194"/>
    <mergeCell ref="M194:N194"/>
    <mergeCell ref="M192:N192"/>
    <mergeCell ref="O192:P192"/>
    <mergeCell ref="D193:I193"/>
    <mergeCell ref="K193:L193"/>
    <mergeCell ref="M193:N193"/>
    <mergeCell ref="O193:P193"/>
    <mergeCell ref="O194:P194"/>
    <mergeCell ref="D212:I212"/>
    <mergeCell ref="K212:L212"/>
    <mergeCell ref="M212:N212"/>
    <mergeCell ref="O212:P212"/>
    <mergeCell ref="K213:L213"/>
    <mergeCell ref="M213:N213"/>
    <mergeCell ref="O213:P213"/>
    <mergeCell ref="D213:I213"/>
    <mergeCell ref="D214:I214"/>
    <mergeCell ref="K214:L214"/>
    <mergeCell ref="M214:N214"/>
    <mergeCell ref="O214:P214"/>
    <mergeCell ref="D215:I215"/>
    <mergeCell ref="D216:I216"/>
    <mergeCell ref="K210:L210"/>
    <mergeCell ref="K211:L211"/>
    <mergeCell ref="M211:N211"/>
    <mergeCell ref="O211:P211"/>
    <mergeCell ref="D208:I208"/>
    <mergeCell ref="D209:I209"/>
    <mergeCell ref="K209:L209"/>
    <mergeCell ref="M209:N209"/>
    <mergeCell ref="O209:P209"/>
    <mergeCell ref="D210:I210"/>
    <mergeCell ref="D211:I211"/>
    <mergeCell ref="M215:N215"/>
    <mergeCell ref="O215:P215"/>
    <mergeCell ref="K215:L215"/>
    <mergeCell ref="K216:L216"/>
    <mergeCell ref="M216:N216"/>
    <mergeCell ref="O216:P216"/>
    <mergeCell ref="M220:N220"/>
    <mergeCell ref="O220:P220"/>
    <mergeCell ref="D222:I222"/>
    <mergeCell ref="K222:L222"/>
    <mergeCell ref="M222:N222"/>
    <mergeCell ref="O222:P222"/>
    <mergeCell ref="K223:L223"/>
    <mergeCell ref="M223:N223"/>
    <mergeCell ref="O223:P223"/>
    <mergeCell ref="D223:I223"/>
    <mergeCell ref="D224:I224"/>
    <mergeCell ref="K224:L224"/>
    <mergeCell ref="M224:N224"/>
    <mergeCell ref="O224:P224"/>
    <mergeCell ref="D225:I225"/>
    <mergeCell ref="D226:I226"/>
    <mergeCell ref="K230:L230"/>
    <mergeCell ref="K231:L231"/>
    <mergeCell ref="M231:N231"/>
    <mergeCell ref="O231:P231"/>
    <mergeCell ref="D228:I228"/>
    <mergeCell ref="D229:I229"/>
    <mergeCell ref="K229:L229"/>
    <mergeCell ref="M229:N229"/>
    <mergeCell ref="O229:P229"/>
    <mergeCell ref="D230:I230"/>
    <mergeCell ref="D231:I231"/>
    <mergeCell ref="D217:I217"/>
    <mergeCell ref="K217:L217"/>
    <mergeCell ref="M217:N217"/>
    <mergeCell ref="O217:P217"/>
    <mergeCell ref="K218:L218"/>
    <mergeCell ref="M218:N218"/>
    <mergeCell ref="O218:P218"/>
    <mergeCell ref="K220:L220"/>
    <mergeCell ref="K221:L221"/>
    <mergeCell ref="M221:N221"/>
    <mergeCell ref="O221:P221"/>
    <mergeCell ref="D218:I218"/>
    <mergeCell ref="D219:I219"/>
    <mergeCell ref="K219:L219"/>
    <mergeCell ref="M219:N219"/>
    <mergeCell ref="O219:P219"/>
    <mergeCell ref="D220:I220"/>
    <mergeCell ref="D221:I221"/>
    <mergeCell ref="M225:N225"/>
    <mergeCell ref="O225:P225"/>
    <mergeCell ref="K225:L225"/>
    <mergeCell ref="K226:L226"/>
    <mergeCell ref="M230:N230"/>
    <mergeCell ref="O230:P230"/>
    <mergeCell ref="D188:I188"/>
    <mergeCell ref="K188:L188"/>
    <mergeCell ref="M188:N188"/>
    <mergeCell ref="O188:P188"/>
    <mergeCell ref="K189:L189"/>
    <mergeCell ref="M189:N189"/>
    <mergeCell ref="O189:P189"/>
    <mergeCell ref="D189:I189"/>
    <mergeCell ref="D190:I190"/>
    <mergeCell ref="K190:L190"/>
    <mergeCell ref="M190:N190"/>
    <mergeCell ref="O190:P190"/>
    <mergeCell ref="D191:I191"/>
    <mergeCell ref="D192:I192"/>
    <mergeCell ref="D183:I183"/>
    <mergeCell ref="K183:L183"/>
    <mergeCell ref="M183:N183"/>
    <mergeCell ref="O183:P183"/>
    <mergeCell ref="K184:L184"/>
    <mergeCell ref="M184:N184"/>
    <mergeCell ref="O184:P184"/>
    <mergeCell ref="K186:L186"/>
    <mergeCell ref="K187:L187"/>
    <mergeCell ref="M187:N187"/>
    <mergeCell ref="O187:P187"/>
    <mergeCell ref="D184:I184"/>
    <mergeCell ref="D185:I185"/>
    <mergeCell ref="K185:L185"/>
    <mergeCell ref="M185:N185"/>
    <mergeCell ref="O185:P185"/>
    <mergeCell ref="D186:I186"/>
    <mergeCell ref="D187:I187"/>
    <mergeCell ref="M191:N191"/>
    <mergeCell ref="O191:P191"/>
    <mergeCell ref="K191:L191"/>
    <mergeCell ref="K192:L192"/>
    <mergeCell ref="M196:N196"/>
    <mergeCell ref="O196:P196"/>
    <mergeCell ref="D198:I198"/>
    <mergeCell ref="K198:L198"/>
    <mergeCell ref="M198:N198"/>
    <mergeCell ref="O198:P198"/>
    <mergeCell ref="K199:L199"/>
    <mergeCell ref="M199:N199"/>
    <mergeCell ref="O199:P199"/>
    <mergeCell ref="D199:I199"/>
    <mergeCell ref="D200:I200"/>
    <mergeCell ref="K200:L200"/>
    <mergeCell ref="M200:N200"/>
    <mergeCell ref="O200:P200"/>
    <mergeCell ref="D201:I201"/>
    <mergeCell ref="D202:I202"/>
    <mergeCell ref="D203:I203"/>
    <mergeCell ref="K203:L203"/>
    <mergeCell ref="M203:N203"/>
    <mergeCell ref="O203:P203"/>
    <mergeCell ref="K204:L204"/>
    <mergeCell ref="M204:N204"/>
    <mergeCell ref="O204:P204"/>
    <mergeCell ref="D204:I204"/>
    <mergeCell ref="D205:I205"/>
    <mergeCell ref="K205:L205"/>
    <mergeCell ref="M205:N205"/>
    <mergeCell ref="O205:P205"/>
    <mergeCell ref="D206:I206"/>
    <mergeCell ref="K206:L206"/>
    <mergeCell ref="K208:L208"/>
    <mergeCell ref="M208:N208"/>
    <mergeCell ref="M206:N206"/>
    <mergeCell ref="O206:P206"/>
    <mergeCell ref="D207:I207"/>
    <mergeCell ref="K207:L207"/>
    <mergeCell ref="M207:N207"/>
    <mergeCell ref="O207:P207"/>
    <mergeCell ref="O208:P208"/>
    <mergeCell ref="K196:L196"/>
    <mergeCell ref="K197:L197"/>
    <mergeCell ref="M197:N197"/>
    <mergeCell ref="O197:P197"/>
    <mergeCell ref="D194:I194"/>
    <mergeCell ref="D195:I195"/>
    <mergeCell ref="K195:L195"/>
    <mergeCell ref="M195:N195"/>
    <mergeCell ref="O195:P195"/>
    <mergeCell ref="D196:I196"/>
    <mergeCell ref="D197:I197"/>
    <mergeCell ref="M201:N201"/>
    <mergeCell ref="O201:P201"/>
    <mergeCell ref="K201:L201"/>
    <mergeCell ref="K202:L202"/>
    <mergeCell ref="M202:N202"/>
    <mergeCell ref="O202:P202"/>
    <mergeCell ref="M210:N210"/>
    <mergeCell ref="O210:P210"/>
    <mergeCell ref="K228:L228"/>
    <mergeCell ref="M228:N228"/>
    <mergeCell ref="M226:N226"/>
    <mergeCell ref="O226:P226"/>
    <mergeCell ref="D227:I227"/>
    <mergeCell ref="K227:L227"/>
    <mergeCell ref="M227:N227"/>
    <mergeCell ref="O227:P227"/>
    <mergeCell ref="O228:P228"/>
    <mergeCell ref="K63:L63"/>
    <mergeCell ref="M63:N63"/>
    <mergeCell ref="Q63:V63"/>
    <mergeCell ref="D63:I63"/>
    <mergeCell ref="D64:I64"/>
    <mergeCell ref="K64:L64"/>
    <mergeCell ref="M64:N64"/>
    <mergeCell ref="O64:P64"/>
    <mergeCell ref="Q64:V64"/>
    <mergeCell ref="D65:I65"/>
    <mergeCell ref="D43:H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G54:H54"/>
    <mergeCell ref="D55:F55"/>
    <mergeCell ref="G55:H55"/>
    <mergeCell ref="O61:P61"/>
    <mergeCell ref="Q61:V61"/>
    <mergeCell ref="Q62:V62"/>
    <mergeCell ref="D58:V59"/>
    <mergeCell ref="D60:I60"/>
    <mergeCell ref="K60:L60"/>
    <mergeCell ref="M60:N60"/>
    <mergeCell ref="O60:P60"/>
    <mergeCell ref="Q60:V60"/>
    <mergeCell ref="D61:I61"/>
    <mergeCell ref="K61:L61"/>
    <mergeCell ref="M61:N61"/>
    <mergeCell ref="D62:I62"/>
    <mergeCell ref="K62:L62"/>
    <mergeCell ref="M62:N62"/>
    <mergeCell ref="O62:P62"/>
    <mergeCell ref="O63:P63"/>
    <mergeCell ref="K65:L65"/>
    <mergeCell ref="M65:N65"/>
    <mergeCell ref="D66:I66"/>
    <mergeCell ref="K66:L66"/>
    <mergeCell ref="M66:N66"/>
    <mergeCell ref="O66:P66"/>
    <mergeCell ref="O65:P65"/>
    <mergeCell ref="Q65:V65"/>
    <mergeCell ref="Q66:V66"/>
    <mergeCell ref="Z44:AA45"/>
    <mergeCell ref="X63:AA64"/>
    <mergeCell ref="X66:AA67"/>
    <mergeCell ref="X39:AA39"/>
    <mergeCell ref="X40:AA40"/>
    <mergeCell ref="X41:Y41"/>
    <mergeCell ref="Z41:AA41"/>
    <mergeCell ref="X42:Y43"/>
    <mergeCell ref="Z42:AA43"/>
    <mergeCell ref="X44:Y45"/>
    <mergeCell ref="X30:Y30"/>
    <mergeCell ref="X31:Y31"/>
    <mergeCell ref="R29:S29"/>
    <mergeCell ref="T29:U29"/>
    <mergeCell ref="X29:Y29"/>
    <mergeCell ref="R30:S30"/>
    <mergeCell ref="T30:U30"/>
    <mergeCell ref="R31:S31"/>
    <mergeCell ref="T31:U31"/>
    <mergeCell ref="R33:S33"/>
    <mergeCell ref="T33:U33"/>
    <mergeCell ref="X33:Y33"/>
    <mergeCell ref="R34:S34"/>
    <mergeCell ref="T34:U34"/>
    <mergeCell ref="R35:S35"/>
    <mergeCell ref="T35:U35"/>
    <mergeCell ref="R36:S36"/>
    <mergeCell ref="T36:U36"/>
    <mergeCell ref="X36:AA37"/>
    <mergeCell ref="R37:S37"/>
    <mergeCell ref="T37:U37"/>
    <mergeCell ref="T38:U38"/>
    <mergeCell ref="X38:AA38"/>
    <mergeCell ref="R38:S38"/>
    <mergeCell ref="R39:S39"/>
    <mergeCell ref="T39:U39"/>
    <mergeCell ref="R40:S40"/>
    <mergeCell ref="T40:U40"/>
    <mergeCell ref="R41:S41"/>
    <mergeCell ref="T41:U41"/>
    <mergeCell ref="R42:S42"/>
    <mergeCell ref="T42:U42"/>
    <mergeCell ref="R43:S43"/>
    <mergeCell ref="T43:U43"/>
    <mergeCell ref="R44:S44"/>
    <mergeCell ref="T44:U44"/>
    <mergeCell ref="R45:S45"/>
    <mergeCell ref="X68:AA68"/>
    <mergeCell ref="X69:AA69"/>
    <mergeCell ref="X70:AA70"/>
    <mergeCell ref="X71:AA71"/>
    <mergeCell ref="X72:AA72"/>
    <mergeCell ref="X73:AA73"/>
    <mergeCell ref="X74:AA74"/>
    <mergeCell ref="D32:F32"/>
    <mergeCell ref="J32:K32"/>
    <mergeCell ref="D33:F33"/>
    <mergeCell ref="J33:K33"/>
    <mergeCell ref="D34:F34"/>
    <mergeCell ref="J34:K34"/>
    <mergeCell ref="J35:K35"/>
    <mergeCell ref="D35:F35"/>
    <mergeCell ref="D36:F36"/>
    <mergeCell ref="D37:F37"/>
    <mergeCell ref="D38:F38"/>
    <mergeCell ref="D39:E40"/>
    <mergeCell ref="G39:H39"/>
    <mergeCell ref="G40:H40"/>
    <mergeCell ref="M69:N69"/>
    <mergeCell ref="O69:P69"/>
    <mergeCell ref="K69:L69"/>
    <mergeCell ref="K70:L70"/>
    <mergeCell ref="M70:N70"/>
    <mergeCell ref="O70:P70"/>
    <mergeCell ref="K71:L71"/>
    <mergeCell ref="M71:N71"/>
    <mergeCell ref="O71:P71"/>
    <mergeCell ref="M74:N74"/>
    <mergeCell ref="O74:P74"/>
    <mergeCell ref="K72:L72"/>
    <mergeCell ref="M72:N72"/>
    <mergeCell ref="O72:P72"/>
    <mergeCell ref="K73:L73"/>
    <mergeCell ref="M73:N73"/>
    <mergeCell ref="O73:P73"/>
    <mergeCell ref="K74:L74"/>
    <mergeCell ref="M77:N77"/>
    <mergeCell ref="O77:P77"/>
    <mergeCell ref="K75:L75"/>
    <mergeCell ref="M75:N75"/>
    <mergeCell ref="O75:P75"/>
    <mergeCell ref="K76:L76"/>
    <mergeCell ref="M76:N76"/>
    <mergeCell ref="O76:P76"/>
    <mergeCell ref="K77:L77"/>
    <mergeCell ref="K78:L78"/>
    <mergeCell ref="M78:N78"/>
    <mergeCell ref="O78:P78"/>
    <mergeCell ref="D78:I78"/>
    <mergeCell ref="D79:I79"/>
    <mergeCell ref="K79:L79"/>
    <mergeCell ref="M79:N79"/>
    <mergeCell ref="O79:P79"/>
    <mergeCell ref="D80:I80"/>
    <mergeCell ref="K80:L80"/>
    <mergeCell ref="K82:L82"/>
    <mergeCell ref="M82:N82"/>
    <mergeCell ref="M80:N80"/>
    <mergeCell ref="O80:P80"/>
    <mergeCell ref="D81:I81"/>
    <mergeCell ref="K81:L81"/>
    <mergeCell ref="M81:N81"/>
    <mergeCell ref="O81:P81"/>
    <mergeCell ref="O82:P82"/>
    <mergeCell ref="J27:K27"/>
    <mergeCell ref="J28:K28"/>
    <mergeCell ref="J29:K29"/>
    <mergeCell ref="J31:K31"/>
    <mergeCell ref="D23:G23"/>
    <mergeCell ref="J23:K23"/>
    <mergeCell ref="D26:H27"/>
    <mergeCell ref="J26:K26"/>
    <mergeCell ref="G28:G29"/>
    <mergeCell ref="H28:H29"/>
    <mergeCell ref="D31:F31"/>
    <mergeCell ref="J43:K43"/>
    <mergeCell ref="J44:K44"/>
    <mergeCell ref="J45:K45"/>
    <mergeCell ref="J47:P47"/>
    <mergeCell ref="J36:K36"/>
    <mergeCell ref="J37:K37"/>
    <mergeCell ref="J38:K38"/>
    <mergeCell ref="J39:K39"/>
    <mergeCell ref="J40:K40"/>
    <mergeCell ref="J41:K41"/>
    <mergeCell ref="J42:K42"/>
    <mergeCell ref="D71:I71"/>
    <mergeCell ref="D72:I72"/>
    <mergeCell ref="D73:I73"/>
    <mergeCell ref="D74:I74"/>
    <mergeCell ref="D75:I75"/>
    <mergeCell ref="D76:I76"/>
    <mergeCell ref="D77:I77"/>
    <mergeCell ref="M84:N84"/>
    <mergeCell ref="O84:P84"/>
    <mergeCell ref="D100:I100"/>
    <mergeCell ref="K100:L100"/>
    <mergeCell ref="M100:N100"/>
    <mergeCell ref="O100:P100"/>
    <mergeCell ref="K101:L101"/>
    <mergeCell ref="M101:N101"/>
    <mergeCell ref="O101:P101"/>
    <mergeCell ref="D101:I101"/>
    <mergeCell ref="D102:I102"/>
    <mergeCell ref="K102:L102"/>
    <mergeCell ref="M102:N102"/>
    <mergeCell ref="O102:P102"/>
    <mergeCell ref="D103:I103"/>
    <mergeCell ref="D104:I104"/>
    <mergeCell ref="K98:L98"/>
    <mergeCell ref="K99:L99"/>
    <mergeCell ref="M99:N99"/>
    <mergeCell ref="O99:P99"/>
    <mergeCell ref="D96:I96"/>
    <mergeCell ref="D97:I97"/>
    <mergeCell ref="K97:L97"/>
    <mergeCell ref="M97:N97"/>
    <mergeCell ref="O97:P97"/>
    <mergeCell ref="D98:I98"/>
    <mergeCell ref="D99:I99"/>
    <mergeCell ref="M103:N103"/>
    <mergeCell ref="O103:P103"/>
    <mergeCell ref="K103:L103"/>
    <mergeCell ref="K104:L104"/>
    <mergeCell ref="M104:N104"/>
    <mergeCell ref="O104:P104"/>
    <mergeCell ref="M112:N112"/>
    <mergeCell ref="O112:P112"/>
    <mergeCell ref="D114:I114"/>
    <mergeCell ref="K114:L114"/>
    <mergeCell ref="M114:N114"/>
    <mergeCell ref="O114:P114"/>
    <mergeCell ref="K115:L115"/>
    <mergeCell ref="M115:N115"/>
    <mergeCell ref="O115:P115"/>
    <mergeCell ref="D115:I115"/>
    <mergeCell ref="D116:I116"/>
    <mergeCell ref="K116:L116"/>
    <mergeCell ref="M116:N116"/>
    <mergeCell ref="O116:P116"/>
    <mergeCell ref="D117:I117"/>
    <mergeCell ref="D118:I118"/>
    <mergeCell ref="K112:L112"/>
    <mergeCell ref="K113:L113"/>
    <mergeCell ref="M113:N113"/>
    <mergeCell ref="O113:P113"/>
    <mergeCell ref="D110:I110"/>
    <mergeCell ref="D111:I111"/>
    <mergeCell ref="K111:L111"/>
    <mergeCell ref="M111:N111"/>
    <mergeCell ref="O111:P111"/>
    <mergeCell ref="D112:I112"/>
    <mergeCell ref="D113:I113"/>
    <mergeCell ref="M117:N117"/>
    <mergeCell ref="O117:P117"/>
    <mergeCell ref="K117:L117"/>
    <mergeCell ref="K118:L118"/>
    <mergeCell ref="M118:N118"/>
    <mergeCell ref="O118:P118"/>
    <mergeCell ref="M122:N122"/>
    <mergeCell ref="O122:P122"/>
    <mergeCell ref="D86:I86"/>
    <mergeCell ref="K86:L86"/>
    <mergeCell ref="M86:N86"/>
    <mergeCell ref="O86:P86"/>
    <mergeCell ref="K87:L87"/>
    <mergeCell ref="M87:N87"/>
    <mergeCell ref="O87:P87"/>
    <mergeCell ref="D87:I87"/>
    <mergeCell ref="D88:I88"/>
    <mergeCell ref="K88:L88"/>
    <mergeCell ref="M88:N88"/>
    <mergeCell ref="O88:P88"/>
    <mergeCell ref="D89:I89"/>
    <mergeCell ref="D90:I90"/>
    <mergeCell ref="D91:I91"/>
    <mergeCell ref="K91:L91"/>
    <mergeCell ref="M91:N91"/>
    <mergeCell ref="O91:P91"/>
    <mergeCell ref="K92:L92"/>
    <mergeCell ref="M92:N92"/>
    <mergeCell ref="O92:P92"/>
    <mergeCell ref="D92:I92"/>
    <mergeCell ref="D93:I93"/>
    <mergeCell ref="K93:L93"/>
    <mergeCell ref="M93:N93"/>
    <mergeCell ref="O93:P93"/>
    <mergeCell ref="D94:I94"/>
    <mergeCell ref="K94:L94"/>
    <mergeCell ref="K96:L96"/>
    <mergeCell ref="M96:N96"/>
    <mergeCell ref="M94:N94"/>
    <mergeCell ref="O94:P94"/>
    <mergeCell ref="D95:I95"/>
    <mergeCell ref="K95:L95"/>
    <mergeCell ref="M95:N95"/>
    <mergeCell ref="O95:P95"/>
    <mergeCell ref="O96:P96"/>
    <mergeCell ref="K84:L84"/>
    <mergeCell ref="K85:L85"/>
    <mergeCell ref="M85:N85"/>
    <mergeCell ref="O85:P85"/>
    <mergeCell ref="D82:I82"/>
    <mergeCell ref="D83:I83"/>
    <mergeCell ref="K83:L83"/>
    <mergeCell ref="M83:N83"/>
    <mergeCell ref="O83:P83"/>
    <mergeCell ref="D84:I84"/>
    <mergeCell ref="D85:I85"/>
    <mergeCell ref="M89:N89"/>
    <mergeCell ref="O89:P89"/>
    <mergeCell ref="K89:L89"/>
    <mergeCell ref="K90:L90"/>
    <mergeCell ref="M90:N90"/>
    <mergeCell ref="O90:P90"/>
    <mergeCell ref="M98:N98"/>
    <mergeCell ref="O98:P98"/>
    <mergeCell ref="D105:I105"/>
    <mergeCell ref="K105:L105"/>
    <mergeCell ref="M105:N105"/>
    <mergeCell ref="O105:P105"/>
    <mergeCell ref="K106:L106"/>
    <mergeCell ref="M106:N106"/>
    <mergeCell ref="O106:P106"/>
    <mergeCell ref="D106:I106"/>
    <mergeCell ref="D107:I107"/>
    <mergeCell ref="K107:L107"/>
    <mergeCell ref="M107:N107"/>
    <mergeCell ref="O107:P107"/>
    <mergeCell ref="D108:I108"/>
    <mergeCell ref="K108:L108"/>
    <mergeCell ref="K110:L110"/>
    <mergeCell ref="M110:N110"/>
    <mergeCell ref="M108:N108"/>
    <mergeCell ref="O108:P108"/>
    <mergeCell ref="D109:I109"/>
    <mergeCell ref="K109:L109"/>
    <mergeCell ref="M109:N109"/>
    <mergeCell ref="O109:P109"/>
    <mergeCell ref="O110:P110"/>
    <mergeCell ref="K130:L130"/>
    <mergeCell ref="M130:N130"/>
    <mergeCell ref="M128:N128"/>
    <mergeCell ref="O128:P128"/>
    <mergeCell ref="D129:I129"/>
    <mergeCell ref="K129:L129"/>
    <mergeCell ref="M129:N129"/>
    <mergeCell ref="O129:P129"/>
    <mergeCell ref="O130:P130"/>
    <mergeCell ref="D178:I178"/>
    <mergeCell ref="K178:L178"/>
    <mergeCell ref="M178:N178"/>
    <mergeCell ref="O178:P178"/>
    <mergeCell ref="K179:L179"/>
    <mergeCell ref="M179:N179"/>
    <mergeCell ref="O179:P179"/>
    <mergeCell ref="D179:I179"/>
    <mergeCell ref="D180:I180"/>
    <mergeCell ref="K180:L180"/>
    <mergeCell ref="M180:N180"/>
    <mergeCell ref="O180:P180"/>
    <mergeCell ref="D181:I181"/>
    <mergeCell ref="D182:I182"/>
    <mergeCell ref="K176:L176"/>
    <mergeCell ref="K177:L177"/>
    <mergeCell ref="M177:N177"/>
    <mergeCell ref="O177:P177"/>
    <mergeCell ref="D174:I174"/>
    <mergeCell ref="D175:I175"/>
    <mergeCell ref="K175:L175"/>
    <mergeCell ref="M175:N175"/>
    <mergeCell ref="O175:P175"/>
    <mergeCell ref="D176:I176"/>
    <mergeCell ref="D177:I177"/>
    <mergeCell ref="M181:N181"/>
    <mergeCell ref="O181:P181"/>
    <mergeCell ref="K181:L181"/>
    <mergeCell ref="K182:L182"/>
    <mergeCell ref="M182:N182"/>
    <mergeCell ref="O182:P182"/>
    <mergeCell ref="M186:N186"/>
    <mergeCell ref="O186:P186"/>
  </mergeCells>
  <conditionalFormatting sqref="D17:G23">
    <cfRule type="expression" dxfId="0" priority="1">
      <formula>H17=TRUE</formula>
    </cfRule>
  </conditionalFormatting>
  <dataValidations>
    <dataValidation type="list" allowBlank="1" showErrorMessage="1" sqref="G46:G53">
      <formula1>"Ahorro,Inversión"</formula1>
    </dataValidation>
    <dataValidation type="custom" allowBlank="1" showDropDown="1" sqref="O17:O44 J61:J231">
      <formula1>OR(NOT(ISERROR(DATEVALUE(J17))), AND(ISNUMBER(J17), LEFT(CELL("format", J17))="D"))</formula1>
    </dataValidation>
    <dataValidation type="list" allowBlank="1" showErrorMessage="1" sqref="K61:K231">
      <formula1>INICIO!$K$13:$N$40</formula1>
    </dataValidation>
    <dataValidation type="list" allowBlank="1" showErrorMessage="1" sqref="N17:N44 M61:M231">
      <formula1>INICIO!$G$27:$I$33</formula1>
    </dataValidation>
  </dataValidations>
  <printOptions horizontalCentered="1"/>
  <pageMargins bottom="0.75" footer="0.0" header="0.0" left="0.25" right="0.25" top="0.75"/>
  <pageSetup paperSize="9" cellComments="atEnd" orientation="landscape" pageOrder="overThenDown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2F9299"/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7" max="7" width="14.75"/>
    <col customWidth="1" min="8" max="8" width="13.13"/>
    <col customWidth="1" min="12" max="12" width="13.38"/>
    <col customWidth="1" min="13" max="13" width="13.13"/>
    <col customWidth="1" min="14" max="14" width="16.63"/>
    <col customWidth="1" min="16" max="16" width="9.38"/>
    <col customWidth="1" min="23" max="23" width="12.13"/>
  </cols>
  <sheetData>
    <row r="1" ht="15.75" customHeight="1">
      <c r="A1" s="192"/>
      <c r="B1" s="192"/>
      <c r="C1" s="192"/>
      <c r="D1" s="192"/>
      <c r="E1" s="192"/>
      <c r="G1" s="193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4"/>
      <c r="AC1" s="194"/>
      <c r="AD1" s="194"/>
    </row>
    <row r="2" ht="15.75" customHeight="1">
      <c r="A2" s="192"/>
      <c r="B2" s="192"/>
      <c r="C2" s="192"/>
      <c r="D2" s="195" t="s">
        <v>62</v>
      </c>
      <c r="G2" s="193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4"/>
      <c r="AC2" s="194"/>
      <c r="AD2" s="194"/>
    </row>
    <row r="3" ht="15.75" customHeight="1">
      <c r="A3" s="192"/>
      <c r="B3" s="192"/>
      <c r="C3" s="192"/>
      <c r="D3" s="196" t="str">
        <f t="array" ref="D3">CONCATENATE(IF(COUNTIF(H17:H23,TRUE)&gt;COUNTA(D17:G23),COUNTA(D17:G23),COUNTIFS(H17:H23,TRUE,D17:D23,"*?")),"/",COUNTA(D17:G23))</f>
        <v>1/1</v>
      </c>
      <c r="E3" s="197"/>
      <c r="G3" s="198" t="s">
        <v>63</v>
      </c>
      <c r="H3" s="22"/>
      <c r="I3" s="22"/>
      <c r="J3" s="22"/>
      <c r="K3" s="22"/>
      <c r="L3" s="156"/>
      <c r="M3" s="192"/>
      <c r="N3" s="199" t="s">
        <v>45</v>
      </c>
      <c r="O3" s="70"/>
      <c r="P3" s="70"/>
      <c r="Q3" s="77"/>
      <c r="Y3" s="192"/>
      <c r="Z3" s="200"/>
      <c r="AA3" s="200"/>
      <c r="AB3" s="194"/>
      <c r="AC3" s="194"/>
      <c r="AD3" s="194"/>
    </row>
    <row r="4" ht="15.75" customHeight="1">
      <c r="A4" s="192"/>
      <c r="B4" s="192"/>
      <c r="C4" s="192"/>
      <c r="D4" s="201"/>
      <c r="G4" s="202"/>
      <c r="H4" s="203"/>
      <c r="I4" s="203"/>
      <c r="J4" s="203"/>
      <c r="K4" s="203"/>
      <c r="L4" s="203"/>
      <c r="M4" s="203"/>
      <c r="N4" s="114"/>
      <c r="Q4" s="204"/>
      <c r="S4" s="205" t="s">
        <v>64</v>
      </c>
      <c r="T4" s="22"/>
      <c r="U4" s="22"/>
      <c r="V4" s="22"/>
      <c r="W4" s="22"/>
      <c r="X4" s="156"/>
      <c r="Y4" s="192"/>
      <c r="Z4" s="206"/>
      <c r="AB4" s="203"/>
      <c r="AC4" s="203"/>
      <c r="AD4" s="192"/>
    </row>
    <row r="5" ht="15.75" customHeight="1">
      <c r="A5" s="192"/>
      <c r="B5" s="192"/>
      <c r="C5" s="207"/>
      <c r="D5" s="208">
        <f>COUNTA(D17:G23)</f>
        <v>1</v>
      </c>
      <c r="E5" s="208"/>
      <c r="G5" s="209" t="s">
        <v>54</v>
      </c>
      <c r="H5" s="210">
        <f>G40</f>
        <v>500</v>
      </c>
      <c r="I5" s="211"/>
      <c r="J5" s="211"/>
      <c r="K5" s="212"/>
      <c r="L5" s="213"/>
      <c r="M5" s="203"/>
      <c r="N5" s="214">
        <f>INICIO!G21</f>
        <v>2025</v>
      </c>
      <c r="O5" s="68"/>
      <c r="P5" s="68"/>
      <c r="Q5" s="127"/>
      <c r="Z5" s="206"/>
      <c r="AA5" s="206"/>
      <c r="AB5" s="203"/>
      <c r="AC5" s="203"/>
      <c r="AD5" s="203"/>
    </row>
    <row r="6" ht="15.75" customHeight="1">
      <c r="A6" s="192"/>
      <c r="B6" s="192"/>
      <c r="C6" s="207"/>
      <c r="D6" s="215">
        <f t="array" ref="D6">IF(COUNTIF(H17:H23,TRUE)&gt;COUNTA(D17:G23),COUNTA(D17:G23),COUNTIFS(H17:H23,TRUE,D17:D23,"*?"))</f>
        <v>1</v>
      </c>
      <c r="E6" s="216">
        <f>D5-D6</f>
        <v>0</v>
      </c>
      <c r="G6" s="217" t="s">
        <v>65</v>
      </c>
      <c r="H6" s="218">
        <f>M45</f>
        <v>300</v>
      </c>
      <c r="I6" s="218">
        <f>T45</f>
        <v>20</v>
      </c>
      <c r="J6" s="218">
        <f>G54</f>
        <v>20</v>
      </c>
      <c r="K6" s="218">
        <f>G55</f>
        <v>20</v>
      </c>
      <c r="L6" s="219">
        <f>SUM(H6:K6)</f>
        <v>360</v>
      </c>
      <c r="M6" s="203"/>
      <c r="N6" s="220" t="s">
        <v>66</v>
      </c>
      <c r="O6" s="221"/>
      <c r="P6" s="222">
        <v>45444.0</v>
      </c>
      <c r="Q6" s="223"/>
      <c r="S6" s="224" t="s">
        <v>54</v>
      </c>
      <c r="T6" s="225"/>
      <c r="U6" s="226" t="s">
        <v>65</v>
      </c>
      <c r="V6" s="225"/>
      <c r="W6" s="227" t="s">
        <v>67</v>
      </c>
      <c r="X6" s="225"/>
      <c r="Z6" s="206"/>
      <c r="AA6" s="228" t="s">
        <v>68</v>
      </c>
      <c r="AB6" s="229">
        <v>3752.0</v>
      </c>
      <c r="AC6" s="229"/>
      <c r="AD6" s="230"/>
    </row>
    <row r="7" ht="15.75" customHeight="1">
      <c r="A7" s="192"/>
      <c r="B7" s="192"/>
      <c r="C7" s="207"/>
      <c r="D7" s="207"/>
      <c r="E7" s="14"/>
      <c r="G7" s="231"/>
      <c r="H7" s="232" t="s">
        <v>69</v>
      </c>
      <c r="I7" s="233" t="s">
        <v>70</v>
      </c>
      <c r="J7" s="234" t="s">
        <v>58</v>
      </c>
      <c r="K7" s="235" t="s">
        <v>71</v>
      </c>
      <c r="L7" s="236" t="s">
        <v>53</v>
      </c>
      <c r="M7" s="203"/>
      <c r="N7" s="220" t="s">
        <v>72</v>
      </c>
      <c r="O7" s="221"/>
      <c r="P7" s="222">
        <v>45473.0</v>
      </c>
      <c r="Q7" s="223"/>
      <c r="S7" s="237">
        <f>G40</f>
        <v>500</v>
      </c>
      <c r="U7" s="237">
        <f>Z18</f>
        <v>360</v>
      </c>
      <c r="W7" s="238">
        <f>S7-U7</f>
        <v>140</v>
      </c>
      <c r="X7" s="239"/>
      <c r="Z7" s="206"/>
      <c r="AA7" s="228" t="s">
        <v>73</v>
      </c>
      <c r="AB7" s="229">
        <v>826.43</v>
      </c>
      <c r="AC7" s="229">
        <v>608.3</v>
      </c>
      <c r="AD7" s="240">
        <v>250.0</v>
      </c>
    </row>
    <row r="8" ht="15.75" customHeight="1">
      <c r="A8" s="192"/>
      <c r="B8" s="192"/>
      <c r="C8" s="207"/>
      <c r="D8" s="241"/>
      <c r="E8" s="14"/>
      <c r="G8" s="193"/>
      <c r="M8" s="203"/>
      <c r="N8" s="203"/>
      <c r="O8" s="242"/>
      <c r="Q8" s="243"/>
      <c r="R8" s="243"/>
      <c r="S8" s="203"/>
      <c r="U8" s="14"/>
      <c r="Y8" s="244"/>
      <c r="Z8" s="245"/>
      <c r="AA8" s="245"/>
      <c r="AB8" s="203"/>
      <c r="AC8" s="246"/>
      <c r="AD8" s="192"/>
    </row>
    <row r="9" ht="15.75" customHeight="1">
      <c r="A9" s="192"/>
      <c r="B9" s="192"/>
      <c r="C9" s="192"/>
      <c r="D9" s="247"/>
      <c r="E9" s="247"/>
      <c r="G9" s="193"/>
      <c r="L9" s="203"/>
      <c r="M9" s="203"/>
      <c r="N9" s="203"/>
      <c r="O9" s="203"/>
      <c r="P9" s="203"/>
      <c r="Q9" s="203"/>
      <c r="R9" s="203"/>
      <c r="S9" s="203"/>
      <c r="AB9" s="203"/>
      <c r="AC9" s="203"/>
      <c r="AD9" s="192"/>
    </row>
    <row r="10" ht="15.75" customHeight="1">
      <c r="A10" s="192"/>
      <c r="B10" s="192"/>
      <c r="C10" s="192"/>
      <c r="D10" s="192"/>
      <c r="G10" s="193"/>
      <c r="L10" s="203"/>
      <c r="M10" s="203"/>
      <c r="N10" s="203"/>
      <c r="O10" s="192"/>
      <c r="P10" s="192"/>
      <c r="Q10" s="192"/>
      <c r="R10" s="192"/>
      <c r="S10" s="192"/>
      <c r="T10" s="203"/>
      <c r="U10" s="203"/>
      <c r="V10" s="203"/>
      <c r="W10" s="203"/>
      <c r="X10" s="192"/>
      <c r="Y10" s="192"/>
      <c r="Z10" s="192"/>
      <c r="AA10" s="192"/>
      <c r="AB10" s="192"/>
      <c r="AC10" s="192"/>
      <c r="AD10" s="192"/>
    </row>
    <row r="11" ht="15.75" customHeight="1">
      <c r="A11" s="192"/>
      <c r="B11" s="192"/>
      <c r="C11" s="192"/>
      <c r="D11" s="192"/>
      <c r="G11" s="193"/>
      <c r="L11" s="192"/>
      <c r="M11" s="192"/>
      <c r="N11" s="192"/>
      <c r="O11" s="192"/>
      <c r="P11" s="192"/>
      <c r="Q11" s="192"/>
      <c r="R11" s="192"/>
      <c r="S11" s="192"/>
      <c r="T11" s="203"/>
      <c r="U11" s="203"/>
      <c r="V11" s="203"/>
      <c r="W11" s="203"/>
      <c r="X11" s="192"/>
      <c r="Y11" s="192"/>
      <c r="Z11" s="192"/>
      <c r="AA11" s="192"/>
      <c r="AB11" s="194"/>
      <c r="AC11" s="194"/>
      <c r="AD11" s="194"/>
    </row>
    <row r="12" ht="15.75" customHeight="1">
      <c r="A12" s="192"/>
      <c r="B12" s="192"/>
      <c r="C12" s="192"/>
      <c r="D12" s="192"/>
      <c r="E12" s="192"/>
      <c r="G12" s="193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92"/>
      <c r="W12" s="192"/>
      <c r="X12" s="192"/>
      <c r="Y12" s="192"/>
      <c r="Z12" s="192"/>
      <c r="AA12" s="192"/>
      <c r="AB12" s="203"/>
      <c r="AC12" s="203"/>
      <c r="AD12" s="203"/>
    </row>
    <row r="13" ht="15.75" customHeight="1">
      <c r="A13" s="192"/>
      <c r="B13" s="192"/>
      <c r="C13" s="192"/>
      <c r="D13" s="248" t="s">
        <v>74</v>
      </c>
      <c r="E13" s="70"/>
      <c r="F13" s="70"/>
      <c r="G13" s="70"/>
      <c r="H13" s="77"/>
      <c r="I13" s="192"/>
      <c r="J13" s="249" t="s">
        <v>55</v>
      </c>
      <c r="K13" s="70"/>
      <c r="L13" s="70"/>
      <c r="M13" s="70"/>
      <c r="N13" s="70"/>
      <c r="O13" s="70"/>
      <c r="P13" s="77"/>
      <c r="R13" s="250" t="s">
        <v>56</v>
      </c>
      <c r="S13" s="70"/>
      <c r="T13" s="70"/>
      <c r="U13" s="70"/>
      <c r="V13" s="77"/>
      <c r="W13" s="203"/>
      <c r="X13" s="251" t="s">
        <v>57</v>
      </c>
      <c r="AB13" s="203"/>
      <c r="AC13" s="203"/>
      <c r="AD13" s="203"/>
    </row>
    <row r="14" ht="15.75" customHeight="1">
      <c r="A14" s="192"/>
      <c r="B14" s="192"/>
      <c r="C14" s="192"/>
      <c r="D14" s="126"/>
      <c r="E14" s="68"/>
      <c r="F14" s="68"/>
      <c r="G14" s="68"/>
      <c r="H14" s="127"/>
      <c r="I14" s="194"/>
      <c r="J14" s="126"/>
      <c r="K14" s="68"/>
      <c r="L14" s="68"/>
      <c r="M14" s="68"/>
      <c r="N14" s="68"/>
      <c r="O14" s="68"/>
      <c r="P14" s="127"/>
      <c r="R14" s="126"/>
      <c r="S14" s="68"/>
      <c r="T14" s="68"/>
      <c r="U14" s="68"/>
      <c r="V14" s="127"/>
      <c r="W14" s="203"/>
      <c r="X14" s="252" t="s">
        <v>75</v>
      </c>
      <c r="Y14" s="22"/>
      <c r="Z14" s="253">
        <f>M45</f>
        <v>300</v>
      </c>
      <c r="AA14" s="22"/>
      <c r="AB14" s="203"/>
      <c r="AC14" s="203"/>
      <c r="AD14" s="203"/>
    </row>
    <row r="15" ht="15.75" customHeight="1">
      <c r="A15" s="192"/>
      <c r="B15" s="192"/>
      <c r="C15" s="192"/>
      <c r="D15" s="254" t="s">
        <v>76</v>
      </c>
      <c r="E15" s="39"/>
      <c r="F15" s="39"/>
      <c r="G15" s="39"/>
      <c r="H15" s="255" t="s">
        <v>77</v>
      </c>
      <c r="I15" s="194"/>
      <c r="J15" s="256" t="s">
        <v>76</v>
      </c>
      <c r="K15" s="257"/>
      <c r="L15" s="258" t="s">
        <v>78</v>
      </c>
      <c r="M15" s="258" t="s">
        <v>79</v>
      </c>
      <c r="N15" s="258" t="s">
        <v>80</v>
      </c>
      <c r="O15" s="258" t="s">
        <v>81</v>
      </c>
      <c r="P15" s="259" t="s">
        <v>82</v>
      </c>
      <c r="R15" s="260" t="s">
        <v>83</v>
      </c>
      <c r="S15" s="261"/>
      <c r="T15" s="262" t="s">
        <v>84</v>
      </c>
      <c r="U15" s="261"/>
      <c r="V15" s="263" t="s">
        <v>85</v>
      </c>
      <c r="W15" s="203"/>
      <c r="X15" s="264" t="s">
        <v>86</v>
      </c>
      <c r="Y15" s="22"/>
      <c r="Z15" s="265">
        <f>T45</f>
        <v>20</v>
      </c>
      <c r="AA15" s="22"/>
      <c r="AB15" s="203"/>
      <c r="AC15" s="203"/>
      <c r="AD15" s="203"/>
    </row>
    <row r="16" ht="15.75" customHeight="1">
      <c r="A16" s="192"/>
      <c r="B16" s="192"/>
      <c r="C16" s="192"/>
      <c r="D16" s="89"/>
      <c r="E16" s="191"/>
      <c r="F16" s="191"/>
      <c r="G16" s="191"/>
      <c r="H16" s="266"/>
      <c r="I16" s="194"/>
      <c r="J16" s="89"/>
      <c r="K16" s="267"/>
      <c r="L16" s="268"/>
      <c r="M16" s="268"/>
      <c r="N16" s="268"/>
      <c r="O16" s="268"/>
      <c r="P16" s="269"/>
      <c r="R16" s="89"/>
      <c r="S16" s="267"/>
      <c r="T16" s="270"/>
      <c r="U16" s="267"/>
      <c r="V16" s="269"/>
      <c r="W16" s="203"/>
      <c r="X16" s="271" t="s">
        <v>87</v>
      </c>
      <c r="Y16" s="22"/>
      <c r="Z16" s="272">
        <f t="shared" ref="Z16:Z17" si="1">G54</f>
        <v>20</v>
      </c>
      <c r="AA16" s="22"/>
      <c r="AB16" s="203"/>
      <c r="AC16" s="203"/>
      <c r="AD16" s="203"/>
    </row>
    <row r="17" ht="15.75" customHeight="1">
      <c r="A17" s="192"/>
      <c r="B17" s="192"/>
      <c r="C17" s="192"/>
      <c r="D17" s="273" t="s">
        <v>150</v>
      </c>
      <c r="E17" s="274"/>
      <c r="F17" s="274"/>
      <c r="G17" s="274"/>
      <c r="H17" s="275" t="b">
        <v>1</v>
      </c>
      <c r="I17" s="194"/>
      <c r="J17" s="276" t="s">
        <v>100</v>
      </c>
      <c r="L17" s="277">
        <v>300.0</v>
      </c>
      <c r="M17" s="277">
        <v>300.0</v>
      </c>
      <c r="N17" s="277" t="s">
        <v>18</v>
      </c>
      <c r="O17" s="278">
        <v>45292.0</v>
      </c>
      <c r="P17" s="279" t="b">
        <v>1</v>
      </c>
      <c r="R17" s="276" t="str">
        <f t="shared" ref="R17:R44" si="2">X68</f>
        <v>Transporte</v>
      </c>
      <c r="T17" s="277">
        <f t="shared" ref="T17:T44" si="3">SUMIF($K$61:$L$231,X68,$O$61:$P$231)</f>
        <v>0</v>
      </c>
      <c r="V17" s="280">
        <f t="shared" ref="V17:V44" si="4">(T17/$T$45)</f>
        <v>0</v>
      </c>
      <c r="W17" s="203"/>
      <c r="X17" s="281" t="s">
        <v>90</v>
      </c>
      <c r="Y17" s="22"/>
      <c r="Z17" s="282">
        <f t="shared" si="1"/>
        <v>20</v>
      </c>
      <c r="AA17" s="22"/>
      <c r="AB17" s="203"/>
      <c r="AC17" s="203"/>
      <c r="AD17" s="203"/>
    </row>
    <row r="18" ht="15.75" customHeight="1">
      <c r="A18" s="192"/>
      <c r="B18" s="192"/>
      <c r="C18" s="192"/>
      <c r="D18" s="273"/>
      <c r="E18" s="274"/>
      <c r="F18" s="274"/>
      <c r="G18" s="274"/>
      <c r="H18" s="275" t="b">
        <v>0</v>
      </c>
      <c r="I18" s="194"/>
      <c r="J18" s="283"/>
      <c r="K18" s="22"/>
      <c r="L18" s="284"/>
      <c r="M18" s="284"/>
      <c r="N18" s="284"/>
      <c r="O18" s="285"/>
      <c r="P18" s="286" t="b">
        <v>0</v>
      </c>
      <c r="R18" s="287" t="str">
        <f t="shared" si="2"/>
        <v>Alimentación</v>
      </c>
      <c r="S18" s="22"/>
      <c r="T18" s="288">
        <f t="shared" si="3"/>
        <v>20</v>
      </c>
      <c r="U18" s="22"/>
      <c r="V18" s="289">
        <f t="shared" si="4"/>
        <v>1</v>
      </c>
      <c r="W18" s="203"/>
      <c r="X18" s="290" t="s">
        <v>53</v>
      </c>
      <c r="Y18" s="291"/>
      <c r="Z18" s="292">
        <f>SUM(Z14:Z17)</f>
        <v>360</v>
      </c>
      <c r="AA18" s="291"/>
      <c r="AB18" s="203"/>
      <c r="AC18" s="203"/>
      <c r="AD18" s="203"/>
    </row>
    <row r="19" ht="15.75" customHeight="1">
      <c r="A19" s="192"/>
      <c r="B19" s="192"/>
      <c r="C19" s="192"/>
      <c r="D19" s="273"/>
      <c r="E19" s="274"/>
      <c r="F19" s="274"/>
      <c r="G19" s="274"/>
      <c r="H19" s="275" t="b">
        <v>0</v>
      </c>
      <c r="I19" s="194"/>
      <c r="J19" s="276"/>
      <c r="L19" s="277"/>
      <c r="M19" s="277"/>
      <c r="N19" s="277"/>
      <c r="O19" s="278"/>
      <c r="P19" s="279" t="b">
        <v>0</v>
      </c>
      <c r="R19" s="276" t="str">
        <f t="shared" si="2"/>
        <v>Restaurantes</v>
      </c>
      <c r="T19" s="277">
        <f t="shared" si="3"/>
        <v>0</v>
      </c>
      <c r="V19" s="280">
        <f t="shared" si="4"/>
        <v>0</v>
      </c>
      <c r="W19" s="203"/>
      <c r="X19" s="293"/>
      <c r="Y19" s="293"/>
      <c r="Z19" s="293"/>
      <c r="AA19" s="293"/>
      <c r="AB19" s="203"/>
      <c r="AC19" s="203"/>
      <c r="AD19" s="203"/>
    </row>
    <row r="20" ht="15.75" customHeight="1">
      <c r="A20" s="192"/>
      <c r="B20" s="192"/>
      <c r="C20" s="192"/>
      <c r="D20" s="273"/>
      <c r="E20" s="274"/>
      <c r="F20" s="274"/>
      <c r="G20" s="274"/>
      <c r="H20" s="275" t="b">
        <v>0</v>
      </c>
      <c r="I20" s="194"/>
      <c r="J20" s="283"/>
      <c r="K20" s="22"/>
      <c r="L20" s="284"/>
      <c r="M20" s="284"/>
      <c r="N20" s="284"/>
      <c r="O20" s="285"/>
      <c r="P20" s="286" t="b">
        <v>0</v>
      </c>
      <c r="R20" s="287" t="str">
        <f t="shared" si="2"/>
        <v>Comida a domicilio</v>
      </c>
      <c r="S20" s="22"/>
      <c r="T20" s="288">
        <f t="shared" si="3"/>
        <v>0</v>
      </c>
      <c r="U20" s="22"/>
      <c r="V20" s="289">
        <f t="shared" si="4"/>
        <v>0</v>
      </c>
      <c r="W20" s="203"/>
      <c r="X20" s="293"/>
      <c r="Y20" s="293"/>
      <c r="Z20" s="293"/>
      <c r="AA20" s="293"/>
      <c r="AB20" s="203"/>
      <c r="AC20" s="203"/>
      <c r="AD20" s="203"/>
    </row>
    <row r="21" ht="15.75" customHeight="1">
      <c r="D21" s="273"/>
      <c r="E21" s="274"/>
      <c r="F21" s="274"/>
      <c r="G21" s="274"/>
      <c r="H21" s="275" t="b">
        <v>0</v>
      </c>
      <c r="I21" s="276"/>
      <c r="J21" s="276"/>
      <c r="L21" s="277"/>
      <c r="M21" s="277"/>
      <c r="N21" s="277"/>
      <c r="O21" s="278"/>
      <c r="P21" s="279" t="b">
        <v>0</v>
      </c>
      <c r="R21" s="276" t="str">
        <f t="shared" si="2"/>
        <v>Bares</v>
      </c>
      <c r="T21" s="277">
        <f t="shared" si="3"/>
        <v>0</v>
      </c>
      <c r="V21" s="280">
        <f t="shared" si="4"/>
        <v>0</v>
      </c>
      <c r="W21" s="203"/>
      <c r="X21" s="293"/>
      <c r="Y21" s="293"/>
      <c r="Z21" s="293"/>
      <c r="AA21" s="293"/>
      <c r="AB21" s="203"/>
      <c r="AC21" s="203"/>
      <c r="AD21" s="203"/>
    </row>
    <row r="22" ht="15.75" customHeight="1">
      <c r="A22" s="192"/>
      <c r="B22" s="192"/>
      <c r="C22" s="192"/>
      <c r="D22" s="273"/>
      <c r="E22" s="274"/>
      <c r="F22" s="274"/>
      <c r="G22" s="274"/>
      <c r="H22" s="275" t="b">
        <v>0</v>
      </c>
      <c r="I22" s="276"/>
      <c r="J22" s="283"/>
      <c r="K22" s="22"/>
      <c r="L22" s="284"/>
      <c r="M22" s="284"/>
      <c r="N22" s="284"/>
      <c r="O22" s="285"/>
      <c r="P22" s="286" t="b">
        <v>0</v>
      </c>
      <c r="R22" s="287" t="str">
        <f t="shared" si="2"/>
        <v>Ropa</v>
      </c>
      <c r="S22" s="22"/>
      <c r="T22" s="288">
        <f t="shared" si="3"/>
        <v>0</v>
      </c>
      <c r="U22" s="22"/>
      <c r="V22" s="289">
        <f t="shared" si="4"/>
        <v>0</v>
      </c>
      <c r="W22" s="203"/>
      <c r="AB22" s="194"/>
      <c r="AC22" s="194"/>
      <c r="AD22" s="194"/>
    </row>
    <row r="23" ht="15.75" customHeight="1">
      <c r="A23" s="192"/>
      <c r="B23" s="192"/>
      <c r="C23" s="192"/>
      <c r="D23" s="294"/>
      <c r="E23" s="295"/>
      <c r="F23" s="295"/>
      <c r="G23" s="295"/>
      <c r="H23" s="296" t="b">
        <v>0</v>
      </c>
      <c r="I23" s="276"/>
      <c r="J23" s="276"/>
      <c r="L23" s="277"/>
      <c r="M23" s="277"/>
      <c r="N23" s="277"/>
      <c r="O23" s="278"/>
      <c r="P23" s="279" t="b">
        <v>0</v>
      </c>
      <c r="R23" s="276" t="str">
        <f t="shared" si="2"/>
        <v>Belleza</v>
      </c>
      <c r="T23" s="277">
        <f t="shared" si="3"/>
        <v>0</v>
      </c>
      <c r="V23" s="280">
        <f t="shared" si="4"/>
        <v>0</v>
      </c>
    </row>
    <row r="24" ht="16.5" customHeight="1">
      <c r="A24" s="192"/>
      <c r="B24" s="192"/>
      <c r="C24" s="192"/>
      <c r="D24" s="192"/>
      <c r="E24" s="243"/>
      <c r="F24" s="243"/>
      <c r="G24" s="297"/>
      <c r="H24" s="298"/>
      <c r="I24" s="299"/>
      <c r="J24" s="283"/>
      <c r="K24" s="22"/>
      <c r="L24" s="284"/>
      <c r="M24" s="284"/>
      <c r="N24" s="284"/>
      <c r="O24" s="285"/>
      <c r="P24" s="286" t="b">
        <v>0</v>
      </c>
      <c r="R24" s="287" t="str">
        <f t="shared" si="2"/>
        <v>Gasolina</v>
      </c>
      <c r="S24" s="22"/>
      <c r="T24" s="288">
        <f t="shared" si="3"/>
        <v>0</v>
      </c>
      <c r="U24" s="22"/>
      <c r="V24" s="289">
        <f t="shared" si="4"/>
        <v>0</v>
      </c>
    </row>
    <row r="25" ht="15.75" customHeight="1">
      <c r="A25" s="192"/>
      <c r="B25" s="192"/>
      <c r="C25" s="192"/>
      <c r="D25" s="192"/>
      <c r="G25" s="193"/>
      <c r="I25" s="194"/>
      <c r="J25" s="276"/>
      <c r="L25" s="277"/>
      <c r="M25" s="277"/>
      <c r="N25" s="277"/>
      <c r="O25" s="278"/>
      <c r="P25" s="279" t="b">
        <v>0</v>
      </c>
      <c r="R25" s="276" t="str">
        <f t="shared" si="2"/>
        <v>Hogar</v>
      </c>
      <c r="T25" s="277">
        <f t="shared" si="3"/>
        <v>0</v>
      </c>
      <c r="V25" s="280">
        <f t="shared" si="4"/>
        <v>0</v>
      </c>
    </row>
    <row r="26" ht="15.75" customHeight="1">
      <c r="A26" s="192"/>
      <c r="B26" s="192"/>
      <c r="C26" s="192"/>
      <c r="D26" s="300" t="s">
        <v>54</v>
      </c>
      <c r="E26" s="70"/>
      <c r="F26" s="70"/>
      <c r="G26" s="70"/>
      <c r="H26" s="77"/>
      <c r="I26" s="194"/>
      <c r="J26" s="283"/>
      <c r="K26" s="22"/>
      <c r="L26" s="284"/>
      <c r="M26" s="284"/>
      <c r="N26" s="284"/>
      <c r="O26" s="285"/>
      <c r="P26" s="286" t="b">
        <v>0</v>
      </c>
      <c r="R26" s="287" t="str">
        <f t="shared" si="2"/>
        <v>Tarjeta de crédito</v>
      </c>
      <c r="S26" s="22"/>
      <c r="T26" s="288">
        <f t="shared" si="3"/>
        <v>0</v>
      </c>
      <c r="U26" s="22"/>
      <c r="V26" s="289">
        <f t="shared" si="4"/>
        <v>0</v>
      </c>
      <c r="X26" s="301" t="s">
        <v>102</v>
      </c>
      <c r="Y26" s="302"/>
      <c r="Z26" s="302"/>
      <c r="AA26" s="303"/>
      <c r="AB26" s="304"/>
      <c r="AC26" s="304"/>
    </row>
    <row r="27" ht="15.75" customHeight="1">
      <c r="A27" s="192"/>
      <c r="B27" s="192"/>
      <c r="C27" s="192"/>
      <c r="D27" s="126"/>
      <c r="E27" s="68"/>
      <c r="F27" s="68"/>
      <c r="G27" s="68"/>
      <c r="H27" s="127"/>
      <c r="I27" s="194"/>
      <c r="J27" s="276"/>
      <c r="L27" s="277"/>
      <c r="M27" s="277"/>
      <c r="N27" s="277"/>
      <c r="O27" s="278"/>
      <c r="P27" s="279" t="b">
        <v>0</v>
      </c>
      <c r="R27" s="276" t="str">
        <f t="shared" si="2"/>
        <v>Ocio</v>
      </c>
      <c r="T27" s="277">
        <f t="shared" si="3"/>
        <v>0</v>
      </c>
      <c r="V27" s="280">
        <f t="shared" si="4"/>
        <v>0</v>
      </c>
      <c r="X27" s="305" t="str">
        <f>INICIO!G27</f>
        <v>Tarjeta de débito</v>
      </c>
      <c r="Y27" s="225"/>
      <c r="Z27" s="306">
        <f t="shared" ref="Z27:Z33" si="5">SUMIF($N$17:$N$44,X27,$M$17:$M$44)+SUMIF($M$61:$N$231,X27,$O$61:$P$231)</f>
        <v>300</v>
      </c>
      <c r="AA27" s="307">
        <f t="shared" ref="AA27:AA33" si="6">Z27/SUM($Z$27:$Z$33)</f>
        <v>0.9375</v>
      </c>
      <c r="AB27" s="308"/>
      <c r="AC27" s="304"/>
    </row>
    <row r="28" ht="15.75" customHeight="1">
      <c r="A28" s="192"/>
      <c r="B28" s="192"/>
      <c r="C28" s="192"/>
      <c r="D28" s="309" t="s">
        <v>76</v>
      </c>
      <c r="E28" s="39"/>
      <c r="F28" s="261"/>
      <c r="G28" s="310" t="s">
        <v>103</v>
      </c>
      <c r="H28" s="311" t="s">
        <v>104</v>
      </c>
      <c r="I28" s="194"/>
      <c r="J28" s="283"/>
      <c r="K28" s="22"/>
      <c r="L28" s="284"/>
      <c r="M28" s="284"/>
      <c r="N28" s="284"/>
      <c r="O28" s="285"/>
      <c r="P28" s="286" t="b">
        <v>0</v>
      </c>
      <c r="R28" s="287" t="str">
        <f t="shared" si="2"/>
        <v>Pequeñas compras</v>
      </c>
      <c r="S28" s="22"/>
      <c r="T28" s="288">
        <f t="shared" si="3"/>
        <v>0</v>
      </c>
      <c r="U28" s="22"/>
      <c r="V28" s="289">
        <f t="shared" si="4"/>
        <v>0</v>
      </c>
      <c r="X28" s="312" t="str">
        <f>INICIO!G28</f>
        <v>Tarjeta de crédito</v>
      </c>
      <c r="Y28" s="225"/>
      <c r="Z28" s="306">
        <f t="shared" si="5"/>
        <v>0</v>
      </c>
      <c r="AA28" s="307">
        <f t="shared" si="6"/>
        <v>0</v>
      </c>
      <c r="AC28" s="313"/>
    </row>
    <row r="29" ht="15.75" customHeight="1">
      <c r="A29" s="192"/>
      <c r="B29" s="192"/>
      <c r="C29" s="192"/>
      <c r="D29" s="89"/>
      <c r="E29" s="191"/>
      <c r="F29" s="267"/>
      <c r="G29" s="268"/>
      <c r="H29" s="269"/>
      <c r="I29" s="194"/>
      <c r="J29" s="276"/>
      <c r="L29" s="277"/>
      <c r="M29" s="277"/>
      <c r="N29" s="277"/>
      <c r="O29" s="278"/>
      <c r="P29" s="279" t="b">
        <v>0</v>
      </c>
      <c r="R29" s="276" t="str">
        <f t="shared" si="2"/>
        <v>Tasas/Impuestos</v>
      </c>
      <c r="T29" s="277">
        <f t="shared" si="3"/>
        <v>0</v>
      </c>
      <c r="V29" s="280">
        <f t="shared" si="4"/>
        <v>0</v>
      </c>
      <c r="X29" s="314" t="str">
        <f>INICIO!G29</f>
        <v>Efectivo</v>
      </c>
      <c r="Y29" s="225"/>
      <c r="Z29" s="306">
        <f t="shared" si="5"/>
        <v>0</v>
      </c>
      <c r="AA29" s="307">
        <f t="shared" si="6"/>
        <v>0</v>
      </c>
      <c r="AC29" s="313"/>
    </row>
    <row r="30" ht="15.75" customHeight="1">
      <c r="A30" s="192"/>
      <c r="B30" s="192"/>
      <c r="C30" s="192"/>
      <c r="D30" s="315" t="s">
        <v>108</v>
      </c>
      <c r="G30" s="316">
        <v>250.0</v>
      </c>
      <c r="H30" s="317">
        <v>500.0</v>
      </c>
      <c r="I30" s="194"/>
      <c r="J30" s="283"/>
      <c r="K30" s="22"/>
      <c r="L30" s="284"/>
      <c r="M30" s="284"/>
      <c r="N30" s="284"/>
      <c r="O30" s="285"/>
      <c r="P30" s="286" t="b">
        <v>0</v>
      </c>
      <c r="R30" s="287" t="str">
        <f t="shared" si="2"/>
        <v>Viajes/vacaciones</v>
      </c>
      <c r="S30" s="22"/>
      <c r="T30" s="288">
        <f t="shared" si="3"/>
        <v>0</v>
      </c>
      <c r="U30" s="22"/>
      <c r="V30" s="289">
        <f t="shared" si="4"/>
        <v>0</v>
      </c>
      <c r="X30" s="318" t="str">
        <f>INICIO!G30</f>
        <v>Tarjeta común</v>
      </c>
      <c r="Y30" s="225"/>
      <c r="Z30" s="306">
        <f t="shared" si="5"/>
        <v>20</v>
      </c>
      <c r="AA30" s="307">
        <f t="shared" si="6"/>
        <v>0.0625</v>
      </c>
      <c r="AC30" s="313"/>
    </row>
    <row r="31" ht="15.75" customHeight="1">
      <c r="A31" s="192"/>
      <c r="B31" s="192"/>
      <c r="C31" s="192"/>
      <c r="D31" s="319"/>
      <c r="E31" s="22"/>
      <c r="F31" s="22"/>
      <c r="G31" s="320"/>
      <c r="H31" s="321"/>
      <c r="I31" s="194"/>
      <c r="J31" s="276"/>
      <c r="L31" s="277"/>
      <c r="M31" s="277"/>
      <c r="N31" s="277"/>
      <c r="O31" s="278"/>
      <c r="P31" s="279" t="b">
        <v>0</v>
      </c>
      <c r="R31" s="276" t="str">
        <f t="shared" si="2"/>
        <v>Tecnología</v>
      </c>
      <c r="T31" s="277">
        <f t="shared" si="3"/>
        <v>0</v>
      </c>
      <c r="V31" s="280">
        <f t="shared" si="4"/>
        <v>0</v>
      </c>
      <c r="X31" s="322" t="str">
        <f>INICIO!G31</f>
        <v>Transferencia</v>
      </c>
      <c r="Y31" s="274"/>
      <c r="Z31" s="306">
        <f t="shared" si="5"/>
        <v>0</v>
      </c>
      <c r="AA31" s="307">
        <f t="shared" si="6"/>
        <v>0</v>
      </c>
      <c r="AB31" s="5"/>
      <c r="AC31" s="313"/>
    </row>
    <row r="32" ht="15.75" customHeight="1">
      <c r="A32" s="192"/>
      <c r="B32" s="192"/>
      <c r="C32" s="192"/>
      <c r="D32" s="315"/>
      <c r="G32" s="316"/>
      <c r="H32" s="317"/>
      <c r="I32" s="194"/>
      <c r="J32" s="283"/>
      <c r="K32" s="22"/>
      <c r="L32" s="284"/>
      <c r="M32" s="284"/>
      <c r="N32" s="284"/>
      <c r="O32" s="285"/>
      <c r="P32" s="286" t="b">
        <v>0</v>
      </c>
      <c r="R32" s="287" t="str">
        <f t="shared" si="2"/>
        <v>Reparaciones</v>
      </c>
      <c r="S32" s="22"/>
      <c r="T32" s="288">
        <f t="shared" si="3"/>
        <v>0</v>
      </c>
      <c r="U32" s="22"/>
      <c r="V32" s="289">
        <f t="shared" si="4"/>
        <v>0</v>
      </c>
      <c r="X32" s="323" t="str">
        <f>INICIO!G32</f>
        <v>Bizum</v>
      </c>
      <c r="Y32" s="274"/>
      <c r="Z32" s="306">
        <f t="shared" si="5"/>
        <v>0</v>
      </c>
      <c r="AA32" s="307">
        <f t="shared" si="6"/>
        <v>0</v>
      </c>
      <c r="AB32" s="5"/>
      <c r="AC32" s="313"/>
    </row>
    <row r="33" ht="15.75" customHeight="1">
      <c r="A33" s="192"/>
      <c r="B33" s="192"/>
      <c r="C33" s="192"/>
      <c r="D33" s="319"/>
      <c r="E33" s="22"/>
      <c r="F33" s="22"/>
      <c r="G33" s="320"/>
      <c r="H33" s="321"/>
      <c r="I33" s="194"/>
      <c r="J33" s="276"/>
      <c r="L33" s="277"/>
      <c r="M33" s="277"/>
      <c r="N33" s="277"/>
      <c r="O33" s="278"/>
      <c r="P33" s="279" t="b">
        <v>0</v>
      </c>
      <c r="R33" s="276" t="str">
        <f t="shared" si="2"/>
        <v>Salud</v>
      </c>
      <c r="T33" s="277">
        <f t="shared" si="3"/>
        <v>0</v>
      </c>
      <c r="V33" s="280">
        <f t="shared" si="4"/>
        <v>0</v>
      </c>
      <c r="X33" s="324" t="str">
        <f>INICIO!G33</f>
        <v>Tarjeta regalo</v>
      </c>
      <c r="Y33" s="325"/>
      <c r="Z33" s="326">
        <f t="shared" si="5"/>
        <v>0</v>
      </c>
      <c r="AA33" s="327">
        <f t="shared" si="6"/>
        <v>0</v>
      </c>
      <c r="AB33" s="5"/>
      <c r="AC33" s="14"/>
    </row>
    <row r="34" ht="15.75" customHeight="1">
      <c r="A34" s="192"/>
      <c r="B34" s="192"/>
      <c r="C34" s="192"/>
      <c r="D34" s="315"/>
      <c r="G34" s="316"/>
      <c r="H34" s="317"/>
      <c r="I34" s="194"/>
      <c r="J34" s="283"/>
      <c r="K34" s="22"/>
      <c r="L34" s="284"/>
      <c r="M34" s="284"/>
      <c r="N34" s="284"/>
      <c r="O34" s="285"/>
      <c r="P34" s="286" t="b">
        <v>0</v>
      </c>
      <c r="R34" s="287" t="str">
        <f t="shared" si="2"/>
        <v>Higiene</v>
      </c>
      <c r="S34" s="22"/>
      <c r="T34" s="288">
        <f t="shared" si="3"/>
        <v>0</v>
      </c>
      <c r="U34" s="22"/>
      <c r="V34" s="289">
        <f t="shared" si="4"/>
        <v>0</v>
      </c>
      <c r="AB34" s="14"/>
      <c r="AC34" s="14"/>
    </row>
    <row r="35" ht="15.75" customHeight="1">
      <c r="A35" s="192"/>
      <c r="B35" s="192"/>
      <c r="C35" s="192"/>
      <c r="D35" s="329"/>
      <c r="E35" s="22"/>
      <c r="F35" s="22"/>
      <c r="G35" s="320"/>
      <c r="H35" s="321"/>
      <c r="I35" s="194"/>
      <c r="J35" s="276"/>
      <c r="L35" s="277"/>
      <c r="M35" s="277"/>
      <c r="N35" s="277"/>
      <c r="O35" s="278"/>
      <c r="P35" s="279" t="b">
        <v>0</v>
      </c>
      <c r="R35" s="276" t="str">
        <f t="shared" si="2"/>
        <v>Cursos/Formación</v>
      </c>
      <c r="T35" s="277">
        <f t="shared" si="3"/>
        <v>0</v>
      </c>
      <c r="V35" s="280">
        <f t="shared" si="4"/>
        <v>0</v>
      </c>
    </row>
    <row r="36" ht="15.75" customHeight="1">
      <c r="A36" s="192"/>
      <c r="B36" s="192"/>
      <c r="C36" s="192"/>
      <c r="D36" s="315"/>
      <c r="G36" s="316"/>
      <c r="H36" s="317"/>
      <c r="I36" s="192"/>
      <c r="J36" s="283"/>
      <c r="K36" s="22"/>
      <c r="L36" s="284"/>
      <c r="M36" s="284"/>
      <c r="N36" s="284"/>
      <c r="O36" s="285"/>
      <c r="P36" s="286" t="b">
        <v>0</v>
      </c>
      <c r="R36" s="287" t="str">
        <f t="shared" si="2"/>
        <v>Mascotas</v>
      </c>
      <c r="S36" s="22"/>
      <c r="T36" s="288">
        <f t="shared" si="3"/>
        <v>0</v>
      </c>
      <c r="U36" s="22"/>
      <c r="V36" s="289">
        <f t="shared" si="4"/>
        <v>0</v>
      </c>
      <c r="W36" s="203"/>
      <c r="X36" s="330" t="s">
        <v>112</v>
      </c>
      <c r="Y36" s="331"/>
      <c r="Z36" s="331"/>
      <c r="AA36" s="332"/>
      <c r="AB36" s="203"/>
      <c r="AC36" s="203"/>
      <c r="AD36" s="203"/>
    </row>
    <row r="37" ht="15.75" customHeight="1">
      <c r="A37" s="192"/>
      <c r="B37" s="192"/>
      <c r="C37" s="192"/>
      <c r="D37" s="329"/>
      <c r="E37" s="22"/>
      <c r="F37" s="22"/>
      <c r="G37" s="320"/>
      <c r="H37" s="321"/>
      <c r="I37" s="192"/>
      <c r="J37" s="276"/>
      <c r="L37" s="277"/>
      <c r="M37" s="277"/>
      <c r="N37" s="277"/>
      <c r="O37" s="278"/>
      <c r="P37" s="279" t="b">
        <v>0</v>
      </c>
      <c r="R37" s="276" t="str">
        <f t="shared" si="2"/>
        <v>Familia</v>
      </c>
      <c r="T37" s="277">
        <f t="shared" si="3"/>
        <v>0</v>
      </c>
      <c r="V37" s="280">
        <f t="shared" si="4"/>
        <v>0</v>
      </c>
      <c r="W37" s="203"/>
      <c r="X37" s="333"/>
      <c r="AA37" s="334"/>
      <c r="AB37" s="203"/>
      <c r="AC37" s="203"/>
      <c r="AD37" s="203"/>
    </row>
    <row r="38" ht="15.75" customHeight="1">
      <c r="A38" s="192"/>
      <c r="B38" s="192"/>
      <c r="C38" s="192"/>
      <c r="D38" s="315"/>
      <c r="G38" s="316"/>
      <c r="H38" s="317"/>
      <c r="I38" s="192"/>
      <c r="J38" s="283"/>
      <c r="K38" s="22"/>
      <c r="L38" s="284"/>
      <c r="M38" s="284"/>
      <c r="N38" s="284"/>
      <c r="O38" s="285"/>
      <c r="P38" s="286" t="b">
        <v>0</v>
      </c>
      <c r="R38" s="287" t="str">
        <f t="shared" si="2"/>
        <v>Otros</v>
      </c>
      <c r="S38" s="22"/>
      <c r="T38" s="288">
        <f t="shared" si="3"/>
        <v>0</v>
      </c>
      <c r="U38" s="22"/>
      <c r="V38" s="289">
        <f t="shared" si="4"/>
        <v>0</v>
      </c>
      <c r="W38" s="203"/>
      <c r="X38" s="335" t="s">
        <v>115</v>
      </c>
      <c r="AA38" s="334"/>
      <c r="AB38" s="203"/>
      <c r="AC38" s="203"/>
      <c r="AD38" s="203"/>
    </row>
    <row r="39" ht="15.75" customHeight="1">
      <c r="A39" s="192"/>
      <c r="B39" s="192"/>
      <c r="C39" s="192"/>
      <c r="D39" s="336" t="s">
        <v>116</v>
      </c>
      <c r="E39" s="70"/>
      <c r="F39" s="337" t="s">
        <v>117</v>
      </c>
      <c r="G39" s="338">
        <f>SUM(G30:G38)</f>
        <v>250</v>
      </c>
      <c r="H39" s="148"/>
      <c r="I39" s="192"/>
      <c r="J39" s="276"/>
      <c r="L39" s="277"/>
      <c r="M39" s="277"/>
      <c r="N39" s="277"/>
      <c r="O39" s="278"/>
      <c r="P39" s="279" t="b">
        <v>0</v>
      </c>
      <c r="R39" s="276" t="str">
        <f t="shared" si="2"/>
        <v>Categoria 1</v>
      </c>
      <c r="T39" s="277">
        <f t="shared" si="3"/>
        <v>0</v>
      </c>
      <c r="V39" s="280">
        <f t="shared" si="4"/>
        <v>0</v>
      </c>
      <c r="W39" s="203"/>
      <c r="X39" s="335" t="s">
        <v>118</v>
      </c>
      <c r="AA39" s="334"/>
      <c r="AB39" s="203"/>
      <c r="AC39" s="203"/>
      <c r="AD39" s="203"/>
    </row>
    <row r="40" ht="15.75" customHeight="1">
      <c r="A40" s="192"/>
      <c r="B40" s="192"/>
      <c r="C40" s="192"/>
      <c r="D40" s="126"/>
      <c r="E40" s="68"/>
      <c r="F40" s="339" t="s">
        <v>119</v>
      </c>
      <c r="G40" s="340">
        <f>SUM(H30:H38)</f>
        <v>500</v>
      </c>
      <c r="H40" s="341"/>
      <c r="I40" s="192"/>
      <c r="J40" s="283"/>
      <c r="K40" s="22"/>
      <c r="L40" s="284"/>
      <c r="M40" s="284"/>
      <c r="N40" s="284"/>
      <c r="O40" s="285"/>
      <c r="P40" s="286" t="b">
        <v>0</v>
      </c>
      <c r="R40" s="287" t="str">
        <f t="shared" si="2"/>
        <v>Categoría 2</v>
      </c>
      <c r="S40" s="22"/>
      <c r="T40" s="288">
        <f t="shared" si="3"/>
        <v>0</v>
      </c>
      <c r="U40" s="22"/>
      <c r="V40" s="289">
        <f t="shared" si="4"/>
        <v>0</v>
      </c>
      <c r="W40" s="203"/>
      <c r="X40" s="342" t="s">
        <v>120</v>
      </c>
      <c r="Y40" s="22"/>
      <c r="Z40" s="22"/>
      <c r="AA40" s="343"/>
      <c r="AB40" s="203"/>
      <c r="AC40" s="203"/>
      <c r="AD40" s="203"/>
    </row>
    <row r="41" ht="15.75" customHeight="1">
      <c r="A41" s="192"/>
      <c r="B41" s="192"/>
      <c r="C41" s="192"/>
      <c r="D41" s="192"/>
      <c r="G41" s="344">
        <f>G39</f>
        <v>250</v>
      </c>
      <c r="H41" s="345">
        <f>G40</f>
        <v>500</v>
      </c>
      <c r="I41" s="192"/>
      <c r="J41" s="276"/>
      <c r="L41" s="277"/>
      <c r="M41" s="277"/>
      <c r="N41" s="277"/>
      <c r="O41" s="278"/>
      <c r="P41" s="279" t="b">
        <v>0</v>
      </c>
      <c r="R41" s="276" t="str">
        <f t="shared" si="2"/>
        <v>Categoría 3</v>
      </c>
      <c r="T41" s="277">
        <f t="shared" si="3"/>
        <v>0</v>
      </c>
      <c r="V41" s="280">
        <f t="shared" si="4"/>
        <v>0</v>
      </c>
      <c r="W41" s="203"/>
      <c r="X41" s="346" t="s">
        <v>121</v>
      </c>
      <c r="Y41" s="22"/>
      <c r="Z41" s="347" t="s">
        <v>122</v>
      </c>
      <c r="AA41" s="343"/>
      <c r="AB41" s="203"/>
      <c r="AC41" s="203"/>
      <c r="AD41" s="203"/>
    </row>
    <row r="42" ht="15.75" customHeight="1">
      <c r="A42" s="192"/>
      <c r="B42" s="192"/>
      <c r="C42" s="192"/>
      <c r="D42" s="192"/>
      <c r="G42" s="193"/>
      <c r="I42" s="192"/>
      <c r="J42" s="283"/>
      <c r="K42" s="22"/>
      <c r="L42" s="284"/>
      <c r="M42" s="284"/>
      <c r="N42" s="284"/>
      <c r="O42" s="285"/>
      <c r="P42" s="286" t="b">
        <v>0</v>
      </c>
      <c r="R42" s="287" t="str">
        <f t="shared" si="2"/>
        <v>Categoría 4</v>
      </c>
      <c r="S42" s="22"/>
      <c r="T42" s="288">
        <f t="shared" si="3"/>
        <v>0</v>
      </c>
      <c r="U42" s="22"/>
      <c r="V42" s="289">
        <f t="shared" si="4"/>
        <v>0</v>
      </c>
      <c r="W42" s="203"/>
      <c r="X42" s="348">
        <v>400.0</v>
      </c>
      <c r="Z42" s="349">
        <v>4.0</v>
      </c>
      <c r="AA42" s="334"/>
      <c r="AB42" s="203"/>
      <c r="AC42" s="203"/>
      <c r="AD42" s="203"/>
    </row>
    <row r="43" ht="15.75" customHeight="1">
      <c r="A43" s="192"/>
      <c r="B43" s="192"/>
      <c r="C43" s="192"/>
      <c r="D43" s="300" t="s">
        <v>123</v>
      </c>
      <c r="E43" s="70"/>
      <c r="F43" s="70"/>
      <c r="G43" s="70"/>
      <c r="H43" s="77"/>
      <c r="I43" s="192"/>
      <c r="J43" s="276"/>
      <c r="L43" s="277"/>
      <c r="M43" s="277"/>
      <c r="N43" s="277"/>
      <c r="O43" s="278"/>
      <c r="P43" s="279" t="b">
        <v>0</v>
      </c>
      <c r="R43" s="276" t="str">
        <f t="shared" si="2"/>
        <v>Categoría 5</v>
      </c>
      <c r="T43" s="277">
        <f t="shared" si="3"/>
        <v>0</v>
      </c>
      <c r="V43" s="280">
        <f t="shared" si="4"/>
        <v>0</v>
      </c>
      <c r="W43" s="203"/>
      <c r="X43" s="333"/>
      <c r="Z43" s="350"/>
      <c r="AA43" s="334"/>
      <c r="AB43" s="203"/>
      <c r="AC43" s="203"/>
      <c r="AD43" s="203"/>
    </row>
    <row r="44" ht="15.75" customHeight="1">
      <c r="A44" s="192"/>
      <c r="B44" s="192"/>
      <c r="C44" s="192"/>
      <c r="D44" s="126"/>
      <c r="E44" s="68"/>
      <c r="F44" s="68"/>
      <c r="G44" s="68"/>
      <c r="H44" s="127"/>
      <c r="I44" s="192"/>
      <c r="J44" s="283"/>
      <c r="K44" s="22"/>
      <c r="L44" s="284"/>
      <c r="M44" s="284"/>
      <c r="N44" s="284"/>
      <c r="O44" s="285"/>
      <c r="P44" s="351" t="b">
        <v>0</v>
      </c>
      <c r="Q44" s="5"/>
      <c r="R44" s="287" t="str">
        <f t="shared" si="2"/>
        <v>Categoría 6</v>
      </c>
      <c r="S44" s="22"/>
      <c r="T44" s="288">
        <f t="shared" si="3"/>
        <v>0</v>
      </c>
      <c r="U44" s="22"/>
      <c r="V44" s="289">
        <f t="shared" si="4"/>
        <v>0</v>
      </c>
      <c r="W44" s="203"/>
      <c r="X44" s="352" t="s">
        <v>124</v>
      </c>
      <c r="Y44" s="39"/>
      <c r="Z44" s="353">
        <f>X42/Z42</f>
        <v>100</v>
      </c>
      <c r="AA44" s="354"/>
      <c r="AB44" s="203"/>
      <c r="AC44" s="203"/>
      <c r="AD44" s="203"/>
    </row>
    <row r="45" ht="19.5" customHeight="1">
      <c r="A45" s="192"/>
      <c r="B45" s="192"/>
      <c r="C45" s="192"/>
      <c r="D45" s="355" t="s">
        <v>76</v>
      </c>
      <c r="E45" s="225"/>
      <c r="F45" s="356"/>
      <c r="G45" s="357" t="s">
        <v>83</v>
      </c>
      <c r="H45" s="358" t="s">
        <v>125</v>
      </c>
      <c r="I45" s="192"/>
      <c r="J45" s="359" t="s">
        <v>53</v>
      </c>
      <c r="K45" s="221"/>
      <c r="L45" s="360">
        <f t="shared" ref="L45:M45" si="7">SUM(L17:L44)</f>
        <v>300</v>
      </c>
      <c r="M45" s="360">
        <f t="shared" si="7"/>
        <v>300</v>
      </c>
      <c r="N45" s="361"/>
      <c r="O45" s="362"/>
      <c r="P45" s="362"/>
      <c r="Q45" s="5"/>
      <c r="R45" s="363" t="s">
        <v>53</v>
      </c>
      <c r="S45" s="364"/>
      <c r="T45" s="365">
        <f>SUM(O61:P1019)</f>
        <v>20</v>
      </c>
      <c r="U45" s="364"/>
      <c r="V45" s="366"/>
      <c r="W45" s="203"/>
      <c r="X45" s="367"/>
      <c r="Y45" s="368"/>
      <c r="Z45" s="369"/>
      <c r="AA45" s="370"/>
      <c r="AB45" s="203"/>
      <c r="AC45" s="203"/>
      <c r="AD45" s="203"/>
    </row>
    <row r="46" ht="15.75" customHeight="1">
      <c r="A46" s="192"/>
      <c r="B46" s="192"/>
      <c r="C46" s="192"/>
      <c r="D46" s="371" t="s">
        <v>130</v>
      </c>
      <c r="E46" s="22"/>
      <c r="F46" s="22"/>
      <c r="G46" s="372" t="s">
        <v>127</v>
      </c>
      <c r="H46" s="321">
        <v>20.0</v>
      </c>
      <c r="I46" s="192"/>
      <c r="J46" s="200"/>
      <c r="K46" s="373"/>
      <c r="L46" s="373"/>
      <c r="M46" s="373"/>
      <c r="N46" s="373"/>
      <c r="O46" s="373"/>
      <c r="P46" s="373"/>
      <c r="Q46" s="200"/>
      <c r="R46" s="373"/>
      <c r="S46" s="373"/>
      <c r="T46" s="373"/>
      <c r="U46" s="373"/>
      <c r="V46" s="200"/>
      <c r="W46" s="203"/>
      <c r="AB46" s="203"/>
      <c r="AC46" s="203"/>
      <c r="AD46" s="203"/>
    </row>
    <row r="47" ht="15.75" customHeight="1">
      <c r="A47" s="192"/>
      <c r="B47" s="192"/>
      <c r="C47" s="192"/>
      <c r="D47" s="374" t="s">
        <v>133</v>
      </c>
      <c r="G47" s="375" t="s">
        <v>90</v>
      </c>
      <c r="H47" s="376">
        <v>20.0</v>
      </c>
      <c r="I47" s="192"/>
      <c r="J47" s="377" t="s">
        <v>129</v>
      </c>
      <c r="K47" s="221"/>
      <c r="L47" s="221"/>
      <c r="M47" s="221"/>
      <c r="N47" s="221"/>
      <c r="O47" s="221"/>
      <c r="P47" s="221"/>
      <c r="Q47" s="378">
        <f>M45+T45</f>
        <v>320</v>
      </c>
      <c r="R47" s="221"/>
      <c r="S47" s="221"/>
      <c r="T47" s="221"/>
      <c r="U47" s="221"/>
      <c r="V47" s="223"/>
      <c r="W47" s="203"/>
      <c r="AB47" s="203"/>
      <c r="AC47" s="203"/>
      <c r="AD47" s="203"/>
    </row>
    <row r="48" ht="15.75" customHeight="1">
      <c r="A48" s="192"/>
      <c r="B48" s="192"/>
      <c r="C48" s="192"/>
      <c r="D48" s="371"/>
      <c r="E48" s="22"/>
      <c r="F48" s="22"/>
      <c r="G48" s="372"/>
      <c r="H48" s="321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203"/>
      <c r="AB48" s="203"/>
      <c r="AC48" s="203"/>
      <c r="AD48" s="203"/>
    </row>
    <row r="49" ht="15.75" customHeight="1">
      <c r="A49" s="192"/>
      <c r="B49" s="192"/>
      <c r="C49" s="192"/>
      <c r="D49" s="374"/>
      <c r="G49" s="375"/>
      <c r="H49" s="376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203"/>
      <c r="AB49" s="203"/>
      <c r="AC49" s="203"/>
      <c r="AD49" s="203"/>
    </row>
    <row r="50" ht="15.75" customHeight="1">
      <c r="A50" s="192"/>
      <c r="B50" s="192"/>
      <c r="C50" s="192"/>
      <c r="D50" s="371"/>
      <c r="E50" s="22"/>
      <c r="F50" s="22"/>
      <c r="G50" s="372"/>
      <c r="H50" s="321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203"/>
      <c r="AB50" s="203"/>
      <c r="AC50" s="203"/>
      <c r="AD50" s="203"/>
    </row>
    <row r="51" ht="15.75" customHeight="1">
      <c r="A51" s="192"/>
      <c r="B51" s="192"/>
      <c r="C51" s="192"/>
      <c r="D51" s="374"/>
      <c r="G51" s="375"/>
      <c r="H51" s="376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203"/>
      <c r="AB51" s="203"/>
      <c r="AC51" s="203"/>
      <c r="AD51" s="203"/>
    </row>
    <row r="52" ht="15.75" customHeight="1">
      <c r="A52" s="192"/>
      <c r="B52" s="192"/>
      <c r="C52" s="192"/>
      <c r="D52" s="371"/>
      <c r="E52" s="22"/>
      <c r="F52" s="22"/>
      <c r="G52" s="372"/>
      <c r="H52" s="321"/>
      <c r="I52" s="192"/>
      <c r="J52" s="192"/>
      <c r="K52" s="192"/>
      <c r="L52" s="192"/>
      <c r="M52" s="192"/>
      <c r="N52" s="192"/>
      <c r="O52" s="192"/>
      <c r="P52" s="192"/>
      <c r="Q52" s="192"/>
      <c r="R52" s="192"/>
      <c r="S52" s="192"/>
      <c r="T52" s="192"/>
      <c r="U52" s="192"/>
      <c r="V52" s="192"/>
      <c r="W52" s="203"/>
      <c r="AB52" s="203"/>
      <c r="AC52" s="203"/>
      <c r="AD52" s="203"/>
    </row>
    <row r="53" ht="15.75" customHeight="1">
      <c r="A53" s="192"/>
      <c r="B53" s="192"/>
      <c r="C53" s="192"/>
      <c r="D53" s="374"/>
      <c r="G53" s="375"/>
      <c r="H53" s="376"/>
      <c r="I53" s="192"/>
      <c r="J53" s="192"/>
      <c r="K53" s="192"/>
      <c r="L53" s="192"/>
      <c r="M53" s="192"/>
      <c r="N53" s="192"/>
      <c r="O53" s="192"/>
      <c r="P53" s="192"/>
      <c r="Q53" s="192"/>
      <c r="S53" s="192"/>
      <c r="T53" s="192"/>
      <c r="U53" s="192"/>
      <c r="V53" s="192"/>
      <c r="W53" s="203"/>
      <c r="AB53" s="203"/>
      <c r="AC53" s="203"/>
      <c r="AD53" s="203"/>
    </row>
    <row r="54" ht="15.75" customHeight="1">
      <c r="A54" s="192"/>
      <c r="B54" s="192"/>
      <c r="C54" s="192"/>
      <c r="D54" s="379" t="s">
        <v>136</v>
      </c>
      <c r="E54" s="364"/>
      <c r="F54" s="364"/>
      <c r="G54" s="380">
        <f>SUMIF($G$46:$G$53,"Ahorro",$H$46:$H$53)</f>
        <v>20</v>
      </c>
      <c r="H54" s="148"/>
      <c r="I54" s="192"/>
      <c r="J54" s="192"/>
      <c r="K54" s="192"/>
      <c r="L54" s="192"/>
      <c r="M54" s="192"/>
      <c r="N54" s="192"/>
      <c r="O54" s="192"/>
      <c r="P54" s="192"/>
      <c r="Q54" s="192"/>
      <c r="S54" s="192"/>
      <c r="T54" s="192"/>
      <c r="U54" s="192"/>
      <c r="V54" s="192"/>
      <c r="W54" s="192"/>
      <c r="AB54" s="194"/>
      <c r="AC54" s="194"/>
      <c r="AD54" s="194"/>
    </row>
    <row r="55" ht="15.75" customHeight="1">
      <c r="A55" s="192"/>
      <c r="B55" s="192"/>
      <c r="C55" s="192"/>
      <c r="D55" s="381" t="s">
        <v>137</v>
      </c>
      <c r="E55" s="295"/>
      <c r="F55" s="295"/>
      <c r="G55" s="382">
        <f>SUMIF($G$46:$G$53,"Inversión",$H$46:$H$53)</f>
        <v>20</v>
      </c>
      <c r="H55" s="341"/>
      <c r="I55" s="192"/>
      <c r="J55" s="192"/>
      <c r="K55" s="192"/>
      <c r="L55" s="192"/>
      <c r="M55" s="192"/>
      <c r="N55" s="192"/>
      <c r="O55" s="192"/>
      <c r="P55" s="192"/>
      <c r="Q55" s="192"/>
      <c r="R55" s="192"/>
      <c r="S55" s="192"/>
      <c r="T55" s="192"/>
      <c r="U55" s="192"/>
      <c r="V55" s="192"/>
      <c r="W55" s="192"/>
      <c r="AB55" s="194"/>
      <c r="AC55" s="194"/>
      <c r="AD55" s="194"/>
    </row>
    <row r="56" ht="15.75" customHeight="1">
      <c r="A56" s="192"/>
      <c r="B56" s="192"/>
      <c r="C56" s="192"/>
      <c r="D56" s="192"/>
      <c r="E56" s="383"/>
      <c r="F56" s="383"/>
      <c r="G56" s="384"/>
      <c r="H56" s="192"/>
      <c r="I56" s="192"/>
      <c r="J56" s="192"/>
      <c r="K56" s="192"/>
      <c r="L56" s="192"/>
      <c r="M56" s="192"/>
      <c r="N56" s="192"/>
      <c r="O56" s="192"/>
      <c r="P56" s="192"/>
      <c r="Q56" s="192"/>
      <c r="R56" s="192"/>
      <c r="S56" s="192"/>
      <c r="T56" s="192"/>
      <c r="U56" s="192"/>
      <c r="V56" s="192"/>
      <c r="W56" s="192"/>
      <c r="AB56" s="194"/>
      <c r="AC56" s="194"/>
      <c r="AD56" s="194"/>
    </row>
    <row r="57" ht="15.75" customHeight="1">
      <c r="A57" s="192"/>
      <c r="B57" s="192"/>
      <c r="C57" s="192"/>
      <c r="D57" s="192"/>
      <c r="E57" s="383"/>
      <c r="F57" s="383"/>
      <c r="G57" s="384"/>
      <c r="H57" s="192"/>
      <c r="I57" s="192"/>
      <c r="J57" s="192"/>
      <c r="K57" s="192"/>
      <c r="L57" s="192"/>
      <c r="M57" s="192"/>
      <c r="N57" s="192"/>
      <c r="O57" s="192"/>
      <c r="P57" s="192"/>
      <c r="Q57" s="192"/>
      <c r="R57" s="192"/>
      <c r="S57" s="192"/>
      <c r="T57" s="192"/>
      <c r="U57" s="192"/>
      <c r="V57" s="192"/>
      <c r="W57" s="192"/>
      <c r="AB57" s="194"/>
      <c r="AC57" s="194"/>
      <c r="AD57" s="194"/>
    </row>
    <row r="58" ht="15.75" customHeight="1">
      <c r="A58" s="192"/>
      <c r="B58" s="192"/>
      <c r="C58" s="192"/>
      <c r="D58" s="385" t="s">
        <v>138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7"/>
      <c r="W58" s="203"/>
      <c r="AB58" s="194"/>
      <c r="AC58" s="194"/>
      <c r="AD58" s="194"/>
    </row>
    <row r="59" ht="15.75" customHeight="1">
      <c r="A59" s="192"/>
      <c r="B59" s="192"/>
      <c r="C59" s="192"/>
      <c r="D59" s="126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127"/>
      <c r="W59" s="203"/>
      <c r="AB59" s="203"/>
      <c r="AC59" s="203"/>
      <c r="AD59" s="194"/>
    </row>
    <row r="60" ht="15.75" customHeight="1">
      <c r="A60" s="192"/>
      <c r="B60" s="192"/>
      <c r="C60" s="192"/>
      <c r="D60" s="386" t="s">
        <v>76</v>
      </c>
      <c r="E60" s="274"/>
      <c r="F60" s="274"/>
      <c r="G60" s="274"/>
      <c r="H60" s="274"/>
      <c r="I60" s="387"/>
      <c r="J60" s="388" t="s">
        <v>139</v>
      </c>
      <c r="K60" s="389" t="s">
        <v>140</v>
      </c>
      <c r="L60" s="387"/>
      <c r="M60" s="389" t="s">
        <v>80</v>
      </c>
      <c r="N60" s="387"/>
      <c r="O60" s="389" t="s">
        <v>125</v>
      </c>
      <c r="P60" s="387"/>
      <c r="Q60" s="389" t="s">
        <v>141</v>
      </c>
      <c r="R60" s="274"/>
      <c r="S60" s="274"/>
      <c r="T60" s="274"/>
      <c r="U60" s="274"/>
      <c r="V60" s="390"/>
      <c r="W60" s="203"/>
      <c r="AB60" s="203"/>
      <c r="AC60" s="203"/>
      <c r="AD60" s="194"/>
    </row>
    <row r="61" ht="15.75" customHeight="1">
      <c r="A61" s="192"/>
      <c r="B61" s="192"/>
      <c r="C61" s="192"/>
      <c r="D61" s="391" t="s">
        <v>151</v>
      </c>
      <c r="J61" s="392">
        <v>45294.0</v>
      </c>
      <c r="K61" s="393" t="s">
        <v>2</v>
      </c>
      <c r="L61" s="22"/>
      <c r="M61" s="393" t="s">
        <v>23</v>
      </c>
      <c r="N61" s="22"/>
      <c r="O61" s="394">
        <v>20.0</v>
      </c>
      <c r="P61" s="22"/>
      <c r="Q61" s="393"/>
      <c r="R61" s="22"/>
      <c r="S61" s="22"/>
      <c r="T61" s="22"/>
      <c r="U61" s="22"/>
      <c r="V61" s="156"/>
      <c r="W61" s="203"/>
      <c r="AB61" s="203"/>
      <c r="AC61" s="203"/>
      <c r="AD61" s="194"/>
    </row>
    <row r="62" ht="15.75" customHeight="1">
      <c r="A62" s="192"/>
      <c r="B62" s="192"/>
      <c r="C62" s="192"/>
      <c r="D62" s="395"/>
      <c r="E62" s="22"/>
      <c r="F62" s="22"/>
      <c r="G62" s="22"/>
      <c r="H62" s="22"/>
      <c r="I62" s="22"/>
      <c r="J62" s="396"/>
      <c r="K62" s="397"/>
      <c r="L62" s="22"/>
      <c r="M62" s="397"/>
      <c r="N62" s="22"/>
      <c r="O62" s="398"/>
      <c r="P62" s="22"/>
      <c r="Q62" s="397"/>
      <c r="R62" s="22"/>
      <c r="S62" s="22"/>
      <c r="T62" s="22"/>
      <c r="U62" s="22"/>
      <c r="V62" s="156"/>
      <c r="W62" s="203"/>
      <c r="AB62" s="203"/>
      <c r="AC62" s="203"/>
      <c r="AD62" s="194"/>
    </row>
    <row r="63" ht="16.5" customHeight="1">
      <c r="A63" s="192"/>
      <c r="B63" s="192"/>
      <c r="C63" s="192"/>
      <c r="D63" s="391"/>
      <c r="J63" s="392"/>
      <c r="K63" s="393"/>
      <c r="L63" s="22"/>
      <c r="M63" s="393"/>
      <c r="N63" s="22"/>
      <c r="O63" s="394"/>
      <c r="P63" s="22"/>
      <c r="Q63" s="393"/>
      <c r="R63" s="22"/>
      <c r="S63" s="22"/>
      <c r="T63" s="22"/>
      <c r="U63" s="22"/>
      <c r="V63" s="156"/>
      <c r="W63" s="203"/>
      <c r="X63" s="399" t="s">
        <v>146</v>
      </c>
      <c r="AB63" s="203"/>
      <c r="AC63" s="203"/>
      <c r="AD63" s="194"/>
    </row>
    <row r="64" ht="15.75" customHeight="1">
      <c r="A64" s="192"/>
      <c r="B64" s="192"/>
      <c r="C64" s="192"/>
      <c r="D64" s="395"/>
      <c r="E64" s="22"/>
      <c r="F64" s="22"/>
      <c r="G64" s="22"/>
      <c r="H64" s="22"/>
      <c r="I64" s="22"/>
      <c r="J64" s="396"/>
      <c r="K64" s="397"/>
      <c r="L64" s="22"/>
      <c r="M64" s="397"/>
      <c r="N64" s="22"/>
      <c r="O64" s="398"/>
      <c r="P64" s="22"/>
      <c r="Q64" s="397"/>
      <c r="R64" s="22"/>
      <c r="S64" s="22"/>
      <c r="T64" s="22"/>
      <c r="U64" s="22"/>
      <c r="V64" s="156"/>
      <c r="W64" s="203"/>
      <c r="X64" s="191"/>
      <c r="Y64" s="191"/>
      <c r="Z64" s="191"/>
      <c r="AA64" s="191"/>
      <c r="AB64" s="203"/>
      <c r="AC64" s="203"/>
      <c r="AD64" s="194"/>
    </row>
    <row r="65" ht="15.75" customHeight="1">
      <c r="A65" s="192"/>
      <c r="B65" s="192"/>
      <c r="C65" s="192"/>
      <c r="D65" s="391"/>
      <c r="J65" s="392"/>
      <c r="K65" s="393"/>
      <c r="L65" s="22"/>
      <c r="M65" s="393"/>
      <c r="N65" s="22"/>
      <c r="O65" s="394"/>
      <c r="P65" s="22"/>
      <c r="Q65" s="393"/>
      <c r="R65" s="22"/>
      <c r="S65" s="22"/>
      <c r="T65" s="22"/>
      <c r="U65" s="22"/>
      <c r="V65" s="156"/>
      <c r="W65" s="203"/>
      <c r="AB65" s="203"/>
      <c r="AC65" s="203"/>
      <c r="AD65" s="194"/>
    </row>
    <row r="66" ht="15.75" customHeight="1">
      <c r="A66" s="192"/>
      <c r="B66" s="192"/>
      <c r="C66" s="192"/>
      <c r="D66" s="395"/>
      <c r="E66" s="22"/>
      <c r="F66" s="22"/>
      <c r="G66" s="22"/>
      <c r="H66" s="22"/>
      <c r="I66" s="22"/>
      <c r="J66" s="396"/>
      <c r="K66" s="397"/>
      <c r="L66" s="22"/>
      <c r="M66" s="397"/>
      <c r="N66" s="22"/>
      <c r="O66" s="398"/>
      <c r="P66" s="22"/>
      <c r="Q66" s="397"/>
      <c r="R66" s="22"/>
      <c r="S66" s="22"/>
      <c r="T66" s="22"/>
      <c r="U66" s="22"/>
      <c r="V66" s="156"/>
      <c r="W66" s="203"/>
      <c r="X66" s="400" t="s">
        <v>0</v>
      </c>
      <c r="Y66" s="70"/>
      <c r="Z66" s="70"/>
      <c r="AA66" s="77"/>
      <c r="AB66" s="203"/>
      <c r="AC66" s="203"/>
      <c r="AD66" s="194"/>
    </row>
    <row r="67" ht="15.75" customHeight="1">
      <c r="A67" s="192"/>
      <c r="B67" s="192"/>
      <c r="C67" s="192"/>
      <c r="D67" s="391"/>
      <c r="J67" s="392"/>
      <c r="K67" s="393"/>
      <c r="L67" s="22"/>
      <c r="M67" s="393"/>
      <c r="N67" s="22"/>
      <c r="O67" s="394"/>
      <c r="P67" s="22"/>
      <c r="Q67" s="393"/>
      <c r="R67" s="22"/>
      <c r="S67" s="22"/>
      <c r="T67" s="22"/>
      <c r="U67" s="22"/>
      <c r="V67" s="156"/>
      <c r="W67" s="203"/>
      <c r="X67" s="126"/>
      <c r="Y67" s="68"/>
      <c r="Z67" s="68"/>
      <c r="AA67" s="127"/>
      <c r="AB67" s="203"/>
      <c r="AC67" s="203"/>
      <c r="AD67" s="194"/>
    </row>
    <row r="68" ht="15.75" customHeight="1">
      <c r="A68" s="192"/>
      <c r="B68" s="192"/>
      <c r="C68" s="192"/>
      <c r="D68" s="395"/>
      <c r="E68" s="22"/>
      <c r="F68" s="22"/>
      <c r="G68" s="22"/>
      <c r="H68" s="22"/>
      <c r="I68" s="22"/>
      <c r="J68" s="396"/>
      <c r="K68" s="397"/>
      <c r="L68" s="22"/>
      <c r="M68" s="397"/>
      <c r="N68" s="22"/>
      <c r="O68" s="398"/>
      <c r="P68" s="22"/>
      <c r="Q68" s="397"/>
      <c r="R68" s="22"/>
      <c r="S68" s="22"/>
      <c r="T68" s="22"/>
      <c r="U68" s="22"/>
      <c r="V68" s="156"/>
      <c r="X68" s="401" t="str">
        <f>INICIO!K13</f>
        <v>Transporte</v>
      </c>
      <c r="Y68" s="364"/>
      <c r="Z68" s="364"/>
      <c r="AA68" s="148"/>
      <c r="AB68" s="203"/>
      <c r="AC68" s="203"/>
      <c r="AD68" s="194"/>
    </row>
    <row r="69" ht="15.75" customHeight="1">
      <c r="A69" s="192"/>
      <c r="B69" s="192"/>
      <c r="C69" s="192"/>
      <c r="D69" s="391"/>
      <c r="J69" s="392"/>
      <c r="K69" s="393"/>
      <c r="L69" s="22"/>
      <c r="M69" s="393"/>
      <c r="N69" s="22"/>
      <c r="O69" s="394"/>
      <c r="P69" s="22"/>
      <c r="Q69" s="393"/>
      <c r="R69" s="22"/>
      <c r="S69" s="22"/>
      <c r="T69" s="22"/>
      <c r="U69" s="22"/>
      <c r="V69" s="156"/>
      <c r="X69" s="402" t="str">
        <f>INICIO!K14</f>
        <v>Alimentación</v>
      </c>
      <c r="Y69" s="22"/>
      <c r="Z69" s="22"/>
      <c r="AA69" s="156"/>
      <c r="AB69" s="203"/>
      <c r="AC69" s="203"/>
      <c r="AD69" s="194"/>
    </row>
    <row r="70" ht="15.75" customHeight="1">
      <c r="A70" s="192"/>
      <c r="B70" s="192"/>
      <c r="C70" s="192"/>
      <c r="D70" s="395"/>
      <c r="E70" s="22"/>
      <c r="F70" s="22"/>
      <c r="G70" s="22"/>
      <c r="H70" s="22"/>
      <c r="I70" s="22"/>
      <c r="J70" s="396"/>
      <c r="K70" s="397"/>
      <c r="L70" s="22"/>
      <c r="M70" s="397"/>
      <c r="N70" s="22"/>
      <c r="O70" s="398"/>
      <c r="P70" s="22"/>
      <c r="Q70" s="397"/>
      <c r="R70" s="22"/>
      <c r="S70" s="22"/>
      <c r="T70" s="22"/>
      <c r="U70" s="22"/>
      <c r="V70" s="156"/>
      <c r="X70" s="403" t="str">
        <f>INICIO!K15</f>
        <v>Restaurantes</v>
      </c>
      <c r="Y70" s="22"/>
      <c r="Z70" s="22"/>
      <c r="AA70" s="156"/>
      <c r="AB70" s="203"/>
      <c r="AC70" s="203"/>
      <c r="AD70" s="194"/>
    </row>
    <row r="71" ht="15.75" customHeight="1">
      <c r="A71" s="192"/>
      <c r="B71" s="192"/>
      <c r="C71" s="192"/>
      <c r="D71" s="391"/>
      <c r="J71" s="392"/>
      <c r="K71" s="393"/>
      <c r="L71" s="22"/>
      <c r="M71" s="393"/>
      <c r="N71" s="22"/>
      <c r="O71" s="394"/>
      <c r="P71" s="22"/>
      <c r="Q71" s="393"/>
      <c r="R71" s="22"/>
      <c r="S71" s="22"/>
      <c r="T71" s="22"/>
      <c r="U71" s="22"/>
      <c r="V71" s="156"/>
      <c r="X71" s="404" t="str">
        <f>INICIO!K16</f>
        <v>Comida a domicilio</v>
      </c>
      <c r="Y71" s="22"/>
      <c r="Z71" s="22"/>
      <c r="AA71" s="156"/>
      <c r="AB71" s="203"/>
      <c r="AC71" s="203"/>
      <c r="AD71" s="194"/>
    </row>
    <row r="72" ht="15.75" customHeight="1">
      <c r="A72" s="192"/>
      <c r="B72" s="192"/>
      <c r="C72" s="192"/>
      <c r="D72" s="395"/>
      <c r="E72" s="22"/>
      <c r="F72" s="22"/>
      <c r="G72" s="22"/>
      <c r="H72" s="22"/>
      <c r="I72" s="22"/>
      <c r="J72" s="396"/>
      <c r="K72" s="397"/>
      <c r="L72" s="22"/>
      <c r="M72" s="397"/>
      <c r="N72" s="22"/>
      <c r="O72" s="398"/>
      <c r="P72" s="22"/>
      <c r="Q72" s="397"/>
      <c r="R72" s="22"/>
      <c r="S72" s="22"/>
      <c r="T72" s="22"/>
      <c r="U72" s="22"/>
      <c r="V72" s="156"/>
      <c r="X72" s="402" t="str">
        <f>INICIO!K17</f>
        <v>Bares</v>
      </c>
      <c r="Y72" s="22"/>
      <c r="Z72" s="22"/>
      <c r="AA72" s="156"/>
      <c r="AB72" s="203"/>
      <c r="AC72" s="203"/>
      <c r="AD72" s="194"/>
    </row>
    <row r="73" ht="15.75" customHeight="1">
      <c r="A73" s="192"/>
      <c r="B73" s="192"/>
      <c r="C73" s="192"/>
      <c r="D73" s="391"/>
      <c r="J73" s="392"/>
      <c r="K73" s="393"/>
      <c r="L73" s="22"/>
      <c r="M73" s="393"/>
      <c r="N73" s="22"/>
      <c r="O73" s="394"/>
      <c r="P73" s="22"/>
      <c r="Q73" s="393"/>
      <c r="R73" s="22"/>
      <c r="S73" s="22"/>
      <c r="T73" s="22"/>
      <c r="U73" s="22"/>
      <c r="V73" s="156"/>
      <c r="X73" s="405" t="str">
        <f>INICIO!K18</f>
        <v>Ropa</v>
      </c>
      <c r="Y73" s="22"/>
      <c r="Z73" s="22"/>
      <c r="AA73" s="156"/>
      <c r="AB73" s="203"/>
      <c r="AC73" s="203"/>
      <c r="AD73" s="194"/>
    </row>
    <row r="74" ht="15.75" customHeight="1">
      <c r="A74" s="192"/>
      <c r="B74" s="192"/>
      <c r="C74" s="192"/>
      <c r="D74" s="395"/>
      <c r="E74" s="22"/>
      <c r="F74" s="22"/>
      <c r="G74" s="22"/>
      <c r="H74" s="22"/>
      <c r="I74" s="22"/>
      <c r="J74" s="396"/>
      <c r="K74" s="397"/>
      <c r="L74" s="22"/>
      <c r="M74" s="397"/>
      <c r="N74" s="22"/>
      <c r="O74" s="398"/>
      <c r="P74" s="22"/>
      <c r="Q74" s="397"/>
      <c r="R74" s="22"/>
      <c r="S74" s="22"/>
      <c r="T74" s="22"/>
      <c r="U74" s="22"/>
      <c r="V74" s="156"/>
      <c r="X74" s="406" t="str">
        <f>INICIO!K19</f>
        <v>Belleza</v>
      </c>
      <c r="Y74" s="22"/>
      <c r="Z74" s="22"/>
      <c r="AA74" s="156"/>
      <c r="AB74" s="203"/>
      <c r="AC74" s="203"/>
      <c r="AD74" s="194"/>
    </row>
    <row r="75" ht="15.75" customHeight="1">
      <c r="A75" s="192"/>
      <c r="B75" s="192"/>
      <c r="C75" s="192"/>
      <c r="D75" s="391"/>
      <c r="J75" s="392"/>
      <c r="K75" s="393"/>
      <c r="L75" s="22"/>
      <c r="M75" s="393"/>
      <c r="N75" s="22"/>
      <c r="O75" s="394"/>
      <c r="P75" s="22"/>
      <c r="Q75" s="393"/>
      <c r="R75" s="22"/>
      <c r="S75" s="22"/>
      <c r="T75" s="22"/>
      <c r="U75" s="22"/>
      <c r="V75" s="156"/>
      <c r="W75" s="203"/>
      <c r="X75" s="407" t="str">
        <f>INICIO!K20</f>
        <v>Gasolina</v>
      </c>
      <c r="Y75" s="22"/>
      <c r="Z75" s="22"/>
      <c r="AA75" s="156"/>
      <c r="AB75" s="203"/>
      <c r="AC75" s="203"/>
      <c r="AD75" s="194"/>
    </row>
    <row r="76" ht="15.75" customHeight="1">
      <c r="A76" s="192"/>
      <c r="B76" s="192"/>
      <c r="C76" s="192"/>
      <c r="D76" s="395"/>
      <c r="E76" s="22"/>
      <c r="F76" s="22"/>
      <c r="G76" s="22"/>
      <c r="H76" s="22"/>
      <c r="I76" s="22"/>
      <c r="J76" s="396"/>
      <c r="K76" s="397"/>
      <c r="L76" s="22"/>
      <c r="M76" s="397"/>
      <c r="N76" s="22"/>
      <c r="O76" s="398"/>
      <c r="P76" s="22"/>
      <c r="Q76" s="397"/>
      <c r="R76" s="22"/>
      <c r="S76" s="22"/>
      <c r="T76" s="22"/>
      <c r="U76" s="22"/>
      <c r="V76" s="156"/>
      <c r="W76" s="203"/>
      <c r="X76" s="408" t="str">
        <f>INICIO!K21</f>
        <v>Hogar</v>
      </c>
      <c r="Y76" s="22"/>
      <c r="Z76" s="22"/>
      <c r="AA76" s="156"/>
      <c r="AB76" s="203"/>
      <c r="AC76" s="203"/>
      <c r="AD76" s="194"/>
    </row>
    <row r="77" ht="15.75" customHeight="1">
      <c r="A77" s="192"/>
      <c r="B77" s="192"/>
      <c r="C77" s="192"/>
      <c r="D77" s="391"/>
      <c r="J77" s="392"/>
      <c r="K77" s="393"/>
      <c r="L77" s="22"/>
      <c r="M77" s="393"/>
      <c r="N77" s="22"/>
      <c r="O77" s="394"/>
      <c r="P77" s="22"/>
      <c r="Q77" s="393"/>
      <c r="R77" s="22"/>
      <c r="S77" s="22"/>
      <c r="T77" s="22"/>
      <c r="U77" s="22"/>
      <c r="V77" s="156"/>
      <c r="W77" s="203"/>
      <c r="X77" s="409" t="str">
        <f>INICIO!K22</f>
        <v>Tarjeta de crédito</v>
      </c>
      <c r="Y77" s="22"/>
      <c r="Z77" s="22"/>
      <c r="AA77" s="156"/>
      <c r="AB77" s="203"/>
      <c r="AC77" s="203"/>
      <c r="AD77" s="194"/>
    </row>
    <row r="78" ht="15.75" customHeight="1">
      <c r="A78" s="192"/>
      <c r="B78" s="192"/>
      <c r="C78" s="192"/>
      <c r="D78" s="395"/>
      <c r="E78" s="22"/>
      <c r="F78" s="22"/>
      <c r="G78" s="22"/>
      <c r="H78" s="22"/>
      <c r="I78" s="22"/>
      <c r="J78" s="396"/>
      <c r="K78" s="397"/>
      <c r="L78" s="22"/>
      <c r="M78" s="397"/>
      <c r="N78" s="22"/>
      <c r="O78" s="398"/>
      <c r="P78" s="22"/>
      <c r="Q78" s="397"/>
      <c r="R78" s="22"/>
      <c r="S78" s="22"/>
      <c r="T78" s="22"/>
      <c r="U78" s="22"/>
      <c r="V78" s="156"/>
      <c r="W78" s="203"/>
      <c r="X78" s="410" t="str">
        <f>INICIO!K23</f>
        <v>Ocio</v>
      </c>
      <c r="Y78" s="22"/>
      <c r="Z78" s="22"/>
      <c r="AA78" s="156"/>
      <c r="AB78" s="203"/>
      <c r="AC78" s="203"/>
      <c r="AD78" s="194"/>
    </row>
    <row r="79" ht="15.75" customHeight="1">
      <c r="A79" s="192"/>
      <c r="B79" s="192"/>
      <c r="C79" s="192"/>
      <c r="D79" s="391"/>
      <c r="J79" s="392"/>
      <c r="K79" s="393"/>
      <c r="L79" s="22"/>
      <c r="M79" s="393"/>
      <c r="N79" s="22"/>
      <c r="O79" s="394"/>
      <c r="P79" s="22"/>
      <c r="Q79" s="393"/>
      <c r="R79" s="22"/>
      <c r="S79" s="22"/>
      <c r="T79" s="22"/>
      <c r="U79" s="22"/>
      <c r="V79" s="156"/>
      <c r="W79" s="203"/>
      <c r="X79" s="410" t="str">
        <f>INICIO!K24</f>
        <v>Pequeñas compras</v>
      </c>
      <c r="Y79" s="22"/>
      <c r="Z79" s="22"/>
      <c r="AA79" s="156"/>
      <c r="AB79" s="203"/>
      <c r="AC79" s="203"/>
      <c r="AD79" s="194"/>
    </row>
    <row r="80" ht="15.75" customHeight="1">
      <c r="A80" s="192"/>
      <c r="B80" s="192"/>
      <c r="C80" s="192"/>
      <c r="D80" s="395"/>
      <c r="E80" s="22"/>
      <c r="F80" s="22"/>
      <c r="G80" s="22"/>
      <c r="H80" s="22"/>
      <c r="I80" s="22"/>
      <c r="J80" s="396"/>
      <c r="K80" s="397"/>
      <c r="L80" s="22"/>
      <c r="M80" s="397"/>
      <c r="N80" s="22"/>
      <c r="O80" s="398"/>
      <c r="P80" s="22"/>
      <c r="Q80" s="397"/>
      <c r="R80" s="22"/>
      <c r="S80" s="22"/>
      <c r="T80" s="22"/>
      <c r="U80" s="22"/>
      <c r="V80" s="156"/>
      <c r="W80" s="203"/>
      <c r="X80" s="411" t="str">
        <f>INICIO!K25</f>
        <v>Tasas/Impuestos</v>
      </c>
      <c r="Y80" s="22"/>
      <c r="Z80" s="22"/>
      <c r="AA80" s="156"/>
      <c r="AB80" s="203"/>
      <c r="AC80" s="203"/>
      <c r="AD80" s="194"/>
    </row>
    <row r="81" ht="15.75" customHeight="1">
      <c r="A81" s="192"/>
      <c r="B81" s="192"/>
      <c r="C81" s="192"/>
      <c r="D81" s="391"/>
      <c r="J81" s="392"/>
      <c r="K81" s="393"/>
      <c r="L81" s="22"/>
      <c r="M81" s="393"/>
      <c r="N81" s="22"/>
      <c r="O81" s="394"/>
      <c r="P81" s="22"/>
      <c r="Q81" s="393"/>
      <c r="R81" s="22"/>
      <c r="S81" s="22"/>
      <c r="T81" s="22"/>
      <c r="U81" s="22"/>
      <c r="V81" s="156"/>
      <c r="W81" s="203"/>
      <c r="X81" s="412" t="str">
        <f>INICIO!K26</f>
        <v>Viajes/vacaciones</v>
      </c>
      <c r="Y81" s="22"/>
      <c r="Z81" s="22"/>
      <c r="AA81" s="156"/>
      <c r="AB81" s="194"/>
      <c r="AC81" s="194"/>
      <c r="AD81" s="194"/>
    </row>
    <row r="82" ht="15.75" customHeight="1">
      <c r="A82" s="192"/>
      <c r="B82" s="192"/>
      <c r="C82" s="192"/>
      <c r="D82" s="395"/>
      <c r="E82" s="22"/>
      <c r="F82" s="22"/>
      <c r="G82" s="22"/>
      <c r="H82" s="22"/>
      <c r="I82" s="22"/>
      <c r="J82" s="396"/>
      <c r="K82" s="397"/>
      <c r="L82" s="22"/>
      <c r="M82" s="397"/>
      <c r="N82" s="22"/>
      <c r="O82" s="398"/>
      <c r="P82" s="22"/>
      <c r="Q82" s="397"/>
      <c r="R82" s="22"/>
      <c r="S82" s="22"/>
      <c r="T82" s="22"/>
      <c r="U82" s="22"/>
      <c r="V82" s="156"/>
      <c r="W82" s="203"/>
      <c r="X82" s="413" t="str">
        <f>INICIO!K27</f>
        <v>Tecnología</v>
      </c>
      <c r="Y82" s="22"/>
      <c r="Z82" s="22"/>
      <c r="AA82" s="156"/>
      <c r="AB82" s="194"/>
      <c r="AC82" s="194"/>
      <c r="AD82" s="203"/>
    </row>
    <row r="83" ht="15.75" customHeight="1">
      <c r="A83" s="192"/>
      <c r="B83" s="192"/>
      <c r="C83" s="192"/>
      <c r="D83" s="391"/>
      <c r="J83" s="392"/>
      <c r="K83" s="393"/>
      <c r="L83" s="22"/>
      <c r="M83" s="393"/>
      <c r="N83" s="22"/>
      <c r="O83" s="394"/>
      <c r="P83" s="22"/>
      <c r="Q83" s="393"/>
      <c r="R83" s="22"/>
      <c r="S83" s="22"/>
      <c r="T83" s="22"/>
      <c r="U83" s="22"/>
      <c r="V83" s="156"/>
      <c r="W83" s="203"/>
      <c r="X83" s="411" t="str">
        <f>INICIO!K28</f>
        <v>Reparaciones</v>
      </c>
      <c r="Y83" s="22"/>
      <c r="Z83" s="22"/>
      <c r="AA83" s="156"/>
      <c r="AB83" s="194"/>
      <c r="AC83" s="194"/>
      <c r="AD83" s="203"/>
    </row>
    <row r="84" ht="15.75" customHeight="1">
      <c r="A84" s="192"/>
      <c r="B84" s="192"/>
      <c r="C84" s="192"/>
      <c r="D84" s="395"/>
      <c r="E84" s="22"/>
      <c r="F84" s="22"/>
      <c r="G84" s="22"/>
      <c r="H84" s="22"/>
      <c r="I84" s="22"/>
      <c r="J84" s="396"/>
      <c r="K84" s="397"/>
      <c r="L84" s="22"/>
      <c r="M84" s="397"/>
      <c r="N84" s="22"/>
      <c r="O84" s="398"/>
      <c r="P84" s="22"/>
      <c r="Q84" s="397"/>
      <c r="R84" s="22"/>
      <c r="S84" s="22"/>
      <c r="T84" s="22"/>
      <c r="U84" s="22"/>
      <c r="V84" s="156"/>
      <c r="W84" s="203"/>
      <c r="X84" s="414" t="str">
        <f>INICIO!K29</f>
        <v>Salud</v>
      </c>
      <c r="Y84" s="22"/>
      <c r="Z84" s="22"/>
      <c r="AA84" s="156"/>
      <c r="AB84" s="194"/>
      <c r="AC84" s="194"/>
      <c r="AD84" s="203"/>
    </row>
    <row r="85" ht="15.75" customHeight="1">
      <c r="A85" s="192"/>
      <c r="B85" s="192"/>
      <c r="C85" s="192"/>
      <c r="D85" s="391"/>
      <c r="J85" s="392"/>
      <c r="K85" s="393"/>
      <c r="L85" s="22"/>
      <c r="M85" s="393"/>
      <c r="N85" s="22"/>
      <c r="O85" s="394"/>
      <c r="P85" s="22"/>
      <c r="Q85" s="393"/>
      <c r="R85" s="22"/>
      <c r="S85" s="22"/>
      <c r="T85" s="22"/>
      <c r="U85" s="22"/>
      <c r="V85" s="156"/>
      <c r="W85" s="203"/>
      <c r="X85" s="415" t="str">
        <f>INICIO!K30</f>
        <v>Higiene</v>
      </c>
      <c r="Y85" s="22"/>
      <c r="Z85" s="22"/>
      <c r="AA85" s="156"/>
      <c r="AB85" s="203"/>
      <c r="AC85" s="203"/>
      <c r="AD85" s="203"/>
    </row>
    <row r="86" ht="15.75" customHeight="1">
      <c r="A86" s="192"/>
      <c r="B86" s="192"/>
      <c r="C86" s="192"/>
      <c r="D86" s="395"/>
      <c r="E86" s="22"/>
      <c r="F86" s="22"/>
      <c r="G86" s="22"/>
      <c r="H86" s="22"/>
      <c r="I86" s="22"/>
      <c r="J86" s="396"/>
      <c r="K86" s="397"/>
      <c r="L86" s="22"/>
      <c r="M86" s="397"/>
      <c r="N86" s="22"/>
      <c r="O86" s="398"/>
      <c r="P86" s="22"/>
      <c r="Q86" s="397"/>
      <c r="R86" s="22"/>
      <c r="S86" s="22"/>
      <c r="T86" s="22"/>
      <c r="U86" s="22"/>
      <c r="V86" s="156"/>
      <c r="W86" s="203"/>
      <c r="X86" s="416" t="str">
        <f>INICIO!K31</f>
        <v>Cursos/Formación</v>
      </c>
      <c r="Y86" s="22"/>
      <c r="Z86" s="22"/>
      <c r="AA86" s="156"/>
      <c r="AC86" s="203"/>
      <c r="AD86" s="203"/>
    </row>
    <row r="87" ht="15.75" customHeight="1">
      <c r="A87" s="192"/>
      <c r="B87" s="192"/>
      <c r="C87" s="192"/>
      <c r="D87" s="391"/>
      <c r="J87" s="392"/>
      <c r="K87" s="417"/>
      <c r="L87" s="22"/>
      <c r="M87" s="393"/>
      <c r="N87" s="22"/>
      <c r="O87" s="394"/>
      <c r="P87" s="22"/>
      <c r="Q87" s="393"/>
      <c r="R87" s="22"/>
      <c r="S87" s="22"/>
      <c r="T87" s="22"/>
      <c r="U87" s="22"/>
      <c r="V87" s="156"/>
      <c r="X87" s="418" t="str">
        <f>INICIO!K32</f>
        <v>Mascotas</v>
      </c>
      <c r="Y87" s="22"/>
      <c r="Z87" s="22"/>
      <c r="AA87" s="156"/>
      <c r="AC87" s="203"/>
      <c r="AD87" s="203"/>
    </row>
    <row r="88" ht="15.75" customHeight="1">
      <c r="A88" s="192"/>
      <c r="B88" s="192"/>
      <c r="C88" s="192"/>
      <c r="D88" s="395"/>
      <c r="E88" s="22"/>
      <c r="F88" s="22"/>
      <c r="G88" s="22"/>
      <c r="H88" s="22"/>
      <c r="I88" s="22"/>
      <c r="J88" s="396"/>
      <c r="K88" s="397"/>
      <c r="L88" s="22"/>
      <c r="M88" s="397"/>
      <c r="N88" s="22"/>
      <c r="O88" s="398"/>
      <c r="P88" s="22"/>
      <c r="Q88" s="397"/>
      <c r="R88" s="22"/>
      <c r="S88" s="22"/>
      <c r="T88" s="22"/>
      <c r="U88" s="22"/>
      <c r="V88" s="156"/>
      <c r="X88" s="419" t="str">
        <f>INICIO!K33</f>
        <v>Familia</v>
      </c>
      <c r="Y88" s="22"/>
      <c r="Z88" s="22"/>
      <c r="AA88" s="156"/>
      <c r="AC88" s="203"/>
      <c r="AD88" s="203"/>
    </row>
    <row r="89" ht="15.75" customHeight="1">
      <c r="A89" s="192"/>
      <c r="B89" s="192"/>
      <c r="C89" s="192"/>
      <c r="D89" s="391"/>
      <c r="J89" s="392"/>
      <c r="K89" s="393"/>
      <c r="L89" s="22"/>
      <c r="M89" s="393"/>
      <c r="N89" s="22"/>
      <c r="O89" s="394"/>
      <c r="P89" s="22"/>
      <c r="Q89" s="393"/>
      <c r="R89" s="22"/>
      <c r="S89" s="22"/>
      <c r="T89" s="22"/>
      <c r="U89" s="22"/>
      <c r="V89" s="156"/>
      <c r="X89" s="412" t="str">
        <f>INICIO!K34</f>
        <v>Otros</v>
      </c>
      <c r="Y89" s="22"/>
      <c r="Z89" s="22"/>
      <c r="AA89" s="156"/>
      <c r="AD89" s="194"/>
    </row>
    <row r="90" ht="15.75" customHeight="1">
      <c r="A90" s="192"/>
      <c r="B90" s="192"/>
      <c r="C90" s="192"/>
      <c r="D90" s="395"/>
      <c r="E90" s="22"/>
      <c r="F90" s="22"/>
      <c r="G90" s="22"/>
      <c r="H90" s="22"/>
      <c r="I90" s="22"/>
      <c r="J90" s="396"/>
      <c r="K90" s="397"/>
      <c r="L90" s="22"/>
      <c r="M90" s="397"/>
      <c r="N90" s="22"/>
      <c r="O90" s="398"/>
      <c r="P90" s="22"/>
      <c r="Q90" s="397"/>
      <c r="R90" s="22"/>
      <c r="S90" s="22"/>
      <c r="T90" s="22"/>
      <c r="U90" s="22"/>
      <c r="V90" s="156"/>
      <c r="X90" s="420" t="str">
        <f>INICIO!K35</f>
        <v>Categoria 1</v>
      </c>
      <c r="Y90" s="22"/>
      <c r="Z90" s="22"/>
      <c r="AA90" s="156"/>
      <c r="AD90" s="194"/>
    </row>
    <row r="91" ht="15.75" customHeight="1">
      <c r="A91" s="192"/>
      <c r="B91" s="192"/>
      <c r="C91" s="192"/>
      <c r="D91" s="391"/>
      <c r="J91" s="392"/>
      <c r="K91" s="393"/>
      <c r="L91" s="22"/>
      <c r="M91" s="393"/>
      <c r="N91" s="22"/>
      <c r="O91" s="394"/>
      <c r="P91" s="22"/>
      <c r="Q91" s="393"/>
      <c r="R91" s="22"/>
      <c r="S91" s="22"/>
      <c r="T91" s="22"/>
      <c r="U91" s="22"/>
      <c r="V91" s="156"/>
      <c r="X91" s="421" t="str">
        <f>INICIO!K36</f>
        <v>Categoría 2</v>
      </c>
      <c r="Y91" s="22"/>
      <c r="Z91" s="22"/>
      <c r="AA91" s="156"/>
      <c r="AD91" s="194"/>
    </row>
    <row r="92" ht="15.75" customHeight="1">
      <c r="A92" s="192"/>
      <c r="B92" s="192"/>
      <c r="C92" s="192"/>
      <c r="D92" s="395"/>
      <c r="E92" s="22"/>
      <c r="F92" s="22"/>
      <c r="G92" s="22"/>
      <c r="H92" s="22"/>
      <c r="I92" s="22"/>
      <c r="J92" s="396"/>
      <c r="K92" s="397"/>
      <c r="L92" s="22"/>
      <c r="M92" s="397"/>
      <c r="N92" s="22"/>
      <c r="O92" s="398"/>
      <c r="P92" s="22"/>
      <c r="Q92" s="397"/>
      <c r="R92" s="22"/>
      <c r="S92" s="22"/>
      <c r="T92" s="22"/>
      <c r="U92" s="22"/>
      <c r="V92" s="156"/>
      <c r="X92" s="422" t="str">
        <f>INICIO!K37</f>
        <v>Categoría 3</v>
      </c>
      <c r="Y92" s="22"/>
      <c r="Z92" s="22"/>
      <c r="AA92" s="156"/>
      <c r="AD92" s="194"/>
    </row>
    <row r="93" ht="15.75" customHeight="1">
      <c r="A93" s="192"/>
      <c r="B93" s="192"/>
      <c r="C93" s="192"/>
      <c r="D93" s="391"/>
      <c r="J93" s="392"/>
      <c r="K93" s="393"/>
      <c r="L93" s="22"/>
      <c r="M93" s="393"/>
      <c r="N93" s="22"/>
      <c r="O93" s="394"/>
      <c r="P93" s="22"/>
      <c r="Q93" s="393"/>
      <c r="R93" s="22"/>
      <c r="S93" s="22"/>
      <c r="T93" s="22"/>
      <c r="U93" s="22"/>
      <c r="V93" s="156"/>
      <c r="X93" s="423" t="str">
        <f>INICIO!K38</f>
        <v>Categoría 4</v>
      </c>
      <c r="Y93" s="22"/>
      <c r="Z93" s="22"/>
      <c r="AA93" s="156"/>
      <c r="AD93" s="194"/>
    </row>
    <row r="94" ht="15.75" customHeight="1">
      <c r="A94" s="192"/>
      <c r="B94" s="192"/>
      <c r="C94" s="192"/>
      <c r="D94" s="395"/>
      <c r="E94" s="22"/>
      <c r="F94" s="22"/>
      <c r="G94" s="22"/>
      <c r="H94" s="22"/>
      <c r="I94" s="22"/>
      <c r="J94" s="396"/>
      <c r="K94" s="397"/>
      <c r="L94" s="22"/>
      <c r="M94" s="397"/>
      <c r="N94" s="22"/>
      <c r="O94" s="398"/>
      <c r="P94" s="22"/>
      <c r="Q94" s="397"/>
      <c r="R94" s="22"/>
      <c r="S94" s="22"/>
      <c r="T94" s="22"/>
      <c r="U94" s="22"/>
      <c r="V94" s="156"/>
      <c r="X94" s="420" t="str">
        <f>INICIO!K39</f>
        <v>Categoría 5</v>
      </c>
      <c r="Y94" s="22"/>
      <c r="Z94" s="22"/>
      <c r="AA94" s="156"/>
      <c r="AD94" s="194"/>
    </row>
    <row r="95" ht="15.75" customHeight="1">
      <c r="A95" s="192"/>
      <c r="B95" s="192"/>
      <c r="C95" s="192"/>
      <c r="D95" s="391"/>
      <c r="J95" s="392"/>
      <c r="K95" s="393"/>
      <c r="L95" s="22"/>
      <c r="M95" s="393"/>
      <c r="N95" s="22"/>
      <c r="O95" s="394"/>
      <c r="P95" s="22"/>
      <c r="Q95" s="393"/>
      <c r="R95" s="22"/>
      <c r="S95" s="22"/>
      <c r="T95" s="22"/>
      <c r="U95" s="22"/>
      <c r="V95" s="156"/>
      <c r="X95" s="424" t="str">
        <f>INICIO!K40</f>
        <v>Categoría 6</v>
      </c>
      <c r="Y95" s="325"/>
      <c r="Z95" s="325"/>
      <c r="AA95" s="184"/>
      <c r="AC95" s="194"/>
      <c r="AD95" s="194"/>
    </row>
    <row r="96" ht="15.75" customHeight="1">
      <c r="A96" s="192"/>
      <c r="B96" s="192"/>
      <c r="C96" s="192"/>
      <c r="D96" s="395"/>
      <c r="E96" s="22"/>
      <c r="F96" s="22"/>
      <c r="G96" s="22"/>
      <c r="H96" s="22"/>
      <c r="I96" s="22"/>
      <c r="J96" s="396"/>
      <c r="K96" s="397"/>
      <c r="L96" s="22"/>
      <c r="M96" s="397"/>
      <c r="N96" s="22"/>
      <c r="O96" s="398"/>
      <c r="P96" s="22"/>
      <c r="Q96" s="397"/>
      <c r="R96" s="22"/>
      <c r="S96" s="22"/>
      <c r="T96" s="22"/>
      <c r="U96" s="22"/>
      <c r="V96" s="156"/>
      <c r="AC96" s="194"/>
      <c r="AD96" s="194"/>
    </row>
    <row r="97" ht="15.75" customHeight="1">
      <c r="A97" s="192"/>
      <c r="B97" s="192"/>
      <c r="C97" s="192"/>
      <c r="D97" s="391"/>
      <c r="J97" s="392"/>
      <c r="K97" s="393"/>
      <c r="L97" s="22"/>
      <c r="M97" s="393"/>
      <c r="N97" s="22"/>
      <c r="O97" s="394"/>
      <c r="P97" s="22"/>
      <c r="Q97" s="393"/>
      <c r="R97" s="22"/>
      <c r="S97" s="22"/>
      <c r="T97" s="22"/>
      <c r="U97" s="22"/>
      <c r="V97" s="156"/>
      <c r="AC97" s="194"/>
      <c r="AD97" s="194"/>
    </row>
    <row r="98" ht="15.75" customHeight="1">
      <c r="A98" s="192"/>
      <c r="B98" s="192"/>
      <c r="C98" s="192"/>
      <c r="D98" s="395"/>
      <c r="E98" s="22"/>
      <c r="F98" s="22"/>
      <c r="G98" s="22"/>
      <c r="H98" s="22"/>
      <c r="I98" s="22"/>
      <c r="J98" s="396"/>
      <c r="K98" s="397"/>
      <c r="L98" s="22"/>
      <c r="M98" s="397"/>
      <c r="N98" s="22"/>
      <c r="O98" s="398"/>
      <c r="P98" s="22"/>
      <c r="Q98" s="397"/>
      <c r="R98" s="22"/>
      <c r="S98" s="22"/>
      <c r="T98" s="22"/>
      <c r="U98" s="22"/>
      <c r="V98" s="156"/>
      <c r="AC98" s="194"/>
      <c r="AD98" s="194"/>
    </row>
    <row r="99" ht="15.75" customHeight="1">
      <c r="A99" s="192"/>
      <c r="B99" s="192"/>
      <c r="C99" s="192"/>
      <c r="D99" s="391"/>
      <c r="J99" s="392"/>
      <c r="K99" s="393"/>
      <c r="L99" s="22"/>
      <c r="M99" s="393"/>
      <c r="N99" s="22"/>
      <c r="O99" s="394"/>
      <c r="P99" s="22"/>
      <c r="Q99" s="393"/>
      <c r="R99" s="22"/>
      <c r="S99" s="22"/>
      <c r="T99" s="22"/>
      <c r="U99" s="22"/>
      <c r="V99" s="156"/>
      <c r="AC99" s="194"/>
      <c r="AD99" s="194"/>
    </row>
    <row r="100" ht="15.75" customHeight="1">
      <c r="A100" s="192"/>
      <c r="B100" s="192"/>
      <c r="C100" s="192"/>
      <c r="D100" s="395"/>
      <c r="E100" s="22"/>
      <c r="F100" s="22"/>
      <c r="G100" s="22"/>
      <c r="H100" s="22"/>
      <c r="I100" s="22"/>
      <c r="J100" s="396"/>
      <c r="K100" s="397"/>
      <c r="L100" s="22"/>
      <c r="M100" s="397"/>
      <c r="N100" s="22"/>
      <c r="O100" s="398"/>
      <c r="P100" s="22"/>
      <c r="Q100" s="397"/>
      <c r="R100" s="22"/>
      <c r="S100" s="22"/>
      <c r="T100" s="22"/>
      <c r="U100" s="22"/>
      <c r="V100" s="156"/>
      <c r="AC100" s="194"/>
      <c r="AD100" s="194"/>
    </row>
    <row r="101" ht="15.75" customHeight="1">
      <c r="A101" s="192"/>
      <c r="B101" s="192"/>
      <c r="C101" s="192"/>
      <c r="D101" s="391"/>
      <c r="J101" s="392"/>
      <c r="K101" s="393"/>
      <c r="L101" s="22"/>
      <c r="M101" s="393"/>
      <c r="N101" s="22"/>
      <c r="O101" s="394"/>
      <c r="P101" s="22"/>
      <c r="Q101" s="393"/>
      <c r="R101" s="22"/>
      <c r="S101" s="22"/>
      <c r="T101" s="22"/>
      <c r="U101" s="22"/>
      <c r="V101" s="156"/>
      <c r="AC101" s="194"/>
      <c r="AD101" s="194"/>
    </row>
    <row r="102" ht="15.75" customHeight="1">
      <c r="A102" s="192"/>
      <c r="B102" s="192"/>
      <c r="C102" s="192"/>
      <c r="D102" s="395"/>
      <c r="E102" s="22"/>
      <c r="F102" s="22"/>
      <c r="G102" s="22"/>
      <c r="H102" s="22"/>
      <c r="I102" s="22"/>
      <c r="J102" s="396"/>
      <c r="K102" s="397"/>
      <c r="L102" s="22"/>
      <c r="M102" s="397"/>
      <c r="N102" s="22"/>
      <c r="O102" s="398"/>
      <c r="P102" s="22"/>
      <c r="Q102" s="397"/>
      <c r="R102" s="22"/>
      <c r="S102" s="22"/>
      <c r="T102" s="22"/>
      <c r="U102" s="22"/>
      <c r="V102" s="156"/>
    </row>
    <row r="103" ht="15.75" customHeight="1">
      <c r="A103" s="194"/>
      <c r="B103" s="194"/>
      <c r="C103" s="194"/>
      <c r="D103" s="391"/>
      <c r="J103" s="392"/>
      <c r="K103" s="393"/>
      <c r="L103" s="22"/>
      <c r="M103" s="393"/>
      <c r="N103" s="22"/>
      <c r="O103" s="394"/>
      <c r="P103" s="22"/>
      <c r="Q103" s="393"/>
      <c r="R103" s="22"/>
      <c r="S103" s="22"/>
      <c r="T103" s="22"/>
      <c r="U103" s="22"/>
      <c r="V103" s="156"/>
    </row>
    <row r="104" ht="15.75" customHeight="1">
      <c r="A104" s="194"/>
      <c r="B104" s="194"/>
      <c r="C104" s="194"/>
      <c r="D104" s="395"/>
      <c r="E104" s="22"/>
      <c r="F104" s="22"/>
      <c r="G104" s="22"/>
      <c r="H104" s="22"/>
      <c r="I104" s="22"/>
      <c r="J104" s="396"/>
      <c r="K104" s="397"/>
      <c r="L104" s="22"/>
      <c r="M104" s="397"/>
      <c r="N104" s="22"/>
      <c r="O104" s="398"/>
      <c r="P104" s="22"/>
      <c r="Q104" s="397"/>
      <c r="R104" s="22"/>
      <c r="S104" s="22"/>
      <c r="T104" s="22"/>
      <c r="U104" s="22"/>
      <c r="V104" s="156"/>
    </row>
    <row r="105" ht="15.75" customHeight="1">
      <c r="A105" s="194"/>
      <c r="B105" s="194"/>
      <c r="C105" s="194"/>
      <c r="D105" s="391"/>
      <c r="J105" s="392"/>
      <c r="K105" s="393"/>
      <c r="L105" s="22"/>
      <c r="M105" s="393"/>
      <c r="N105" s="22"/>
      <c r="O105" s="394"/>
      <c r="P105" s="22"/>
      <c r="Q105" s="393"/>
      <c r="R105" s="22"/>
      <c r="S105" s="22"/>
      <c r="T105" s="22"/>
      <c r="U105" s="22"/>
      <c r="V105" s="156"/>
    </row>
    <row r="106" ht="15.75" customHeight="1">
      <c r="A106" s="194"/>
      <c r="B106" s="194"/>
      <c r="C106" s="194"/>
      <c r="D106" s="395"/>
      <c r="E106" s="22"/>
      <c r="F106" s="22"/>
      <c r="G106" s="22"/>
      <c r="H106" s="22"/>
      <c r="I106" s="22"/>
      <c r="J106" s="396"/>
      <c r="K106" s="397"/>
      <c r="L106" s="22"/>
      <c r="M106" s="397"/>
      <c r="N106" s="22"/>
      <c r="O106" s="398"/>
      <c r="P106" s="22"/>
      <c r="Q106" s="397"/>
      <c r="R106" s="22"/>
      <c r="S106" s="22"/>
      <c r="T106" s="22"/>
      <c r="U106" s="22"/>
      <c r="V106" s="156"/>
    </row>
    <row r="107" ht="15.75" customHeight="1">
      <c r="A107" s="194"/>
      <c r="B107" s="194"/>
      <c r="C107" s="194"/>
      <c r="D107" s="391"/>
      <c r="J107" s="392"/>
      <c r="K107" s="393"/>
      <c r="L107" s="22"/>
      <c r="M107" s="393"/>
      <c r="N107" s="22"/>
      <c r="O107" s="394"/>
      <c r="P107" s="22"/>
      <c r="Q107" s="393"/>
      <c r="R107" s="22"/>
      <c r="S107" s="22"/>
      <c r="T107" s="22"/>
      <c r="U107" s="22"/>
      <c r="V107" s="156"/>
    </row>
    <row r="108" ht="15.75" customHeight="1">
      <c r="A108" s="194"/>
      <c r="B108" s="194"/>
      <c r="C108" s="194"/>
      <c r="D108" s="395"/>
      <c r="E108" s="22"/>
      <c r="F108" s="22"/>
      <c r="G108" s="22"/>
      <c r="H108" s="22"/>
      <c r="I108" s="22"/>
      <c r="J108" s="396"/>
      <c r="K108" s="397"/>
      <c r="L108" s="22"/>
      <c r="M108" s="397"/>
      <c r="N108" s="22"/>
      <c r="O108" s="398"/>
      <c r="P108" s="22"/>
      <c r="Q108" s="397"/>
      <c r="R108" s="22"/>
      <c r="S108" s="22"/>
      <c r="T108" s="22"/>
      <c r="U108" s="22"/>
      <c r="V108" s="156"/>
    </row>
    <row r="109" ht="15.75" customHeight="1">
      <c r="A109" s="194"/>
      <c r="B109" s="194"/>
      <c r="C109" s="194"/>
      <c r="D109" s="391"/>
      <c r="J109" s="392"/>
      <c r="K109" s="393"/>
      <c r="L109" s="22"/>
      <c r="M109" s="393"/>
      <c r="N109" s="22"/>
      <c r="O109" s="394"/>
      <c r="P109" s="22"/>
      <c r="Q109" s="393"/>
      <c r="R109" s="22"/>
      <c r="S109" s="22"/>
      <c r="T109" s="22"/>
      <c r="U109" s="22"/>
      <c r="V109" s="156"/>
    </row>
    <row r="110" ht="15.75" customHeight="1">
      <c r="A110" s="194"/>
      <c r="B110" s="194"/>
      <c r="C110" s="194"/>
      <c r="D110" s="395"/>
      <c r="E110" s="22"/>
      <c r="F110" s="22"/>
      <c r="G110" s="22"/>
      <c r="H110" s="22"/>
      <c r="I110" s="22"/>
      <c r="J110" s="396"/>
      <c r="K110" s="397"/>
      <c r="L110" s="22"/>
      <c r="M110" s="397"/>
      <c r="N110" s="22"/>
      <c r="O110" s="398"/>
      <c r="P110" s="22"/>
      <c r="Q110" s="397"/>
      <c r="R110" s="22"/>
      <c r="S110" s="22"/>
      <c r="T110" s="22"/>
      <c r="U110" s="22"/>
      <c r="V110" s="156"/>
    </row>
    <row r="111" ht="15.75" customHeight="1">
      <c r="A111" s="194"/>
      <c r="B111" s="194"/>
      <c r="C111" s="194"/>
      <c r="D111" s="391"/>
      <c r="J111" s="392"/>
      <c r="K111" s="393"/>
      <c r="L111" s="22"/>
      <c r="M111" s="393"/>
      <c r="N111" s="22"/>
      <c r="O111" s="394"/>
      <c r="P111" s="22"/>
      <c r="Q111" s="393"/>
      <c r="R111" s="22"/>
      <c r="S111" s="22"/>
      <c r="T111" s="22"/>
      <c r="U111" s="22"/>
      <c r="V111" s="156"/>
    </row>
    <row r="112" ht="15.75" customHeight="1">
      <c r="A112" s="194"/>
      <c r="B112" s="194"/>
      <c r="C112" s="194"/>
      <c r="D112" s="395"/>
      <c r="E112" s="22"/>
      <c r="F112" s="22"/>
      <c r="G112" s="22"/>
      <c r="H112" s="22"/>
      <c r="I112" s="22"/>
      <c r="J112" s="396"/>
      <c r="K112" s="397"/>
      <c r="L112" s="22"/>
      <c r="M112" s="397"/>
      <c r="N112" s="22"/>
      <c r="O112" s="398"/>
      <c r="P112" s="22"/>
      <c r="Q112" s="397"/>
      <c r="R112" s="22"/>
      <c r="S112" s="22"/>
      <c r="T112" s="22"/>
      <c r="U112" s="22"/>
      <c r="V112" s="156"/>
    </row>
    <row r="113" ht="15.75" customHeight="1">
      <c r="A113" s="194"/>
      <c r="B113" s="194"/>
      <c r="C113" s="194"/>
      <c r="D113" s="391"/>
      <c r="J113" s="392"/>
      <c r="K113" s="393"/>
      <c r="L113" s="22"/>
      <c r="M113" s="393"/>
      <c r="N113" s="22"/>
      <c r="O113" s="394"/>
      <c r="P113" s="22"/>
      <c r="Q113" s="393"/>
      <c r="R113" s="22"/>
      <c r="S113" s="22"/>
      <c r="T113" s="22"/>
      <c r="U113" s="22"/>
      <c r="V113" s="156"/>
    </row>
    <row r="114" ht="15.75" customHeight="1">
      <c r="A114" s="194"/>
      <c r="B114" s="194"/>
      <c r="C114" s="194"/>
      <c r="D114" s="395"/>
      <c r="E114" s="22"/>
      <c r="F114" s="22"/>
      <c r="G114" s="22"/>
      <c r="H114" s="22"/>
      <c r="I114" s="22"/>
      <c r="J114" s="396"/>
      <c r="K114" s="397"/>
      <c r="L114" s="22"/>
      <c r="M114" s="397"/>
      <c r="N114" s="22"/>
      <c r="O114" s="398"/>
      <c r="P114" s="22"/>
      <c r="Q114" s="397"/>
      <c r="R114" s="22"/>
      <c r="S114" s="22"/>
      <c r="T114" s="22"/>
      <c r="U114" s="22"/>
      <c r="V114" s="156"/>
    </row>
    <row r="115" ht="15.75" customHeight="1">
      <c r="A115" s="194"/>
      <c r="B115" s="194"/>
      <c r="C115" s="194"/>
      <c r="D115" s="391"/>
      <c r="J115" s="392"/>
      <c r="K115" s="393"/>
      <c r="L115" s="22"/>
      <c r="M115" s="393"/>
      <c r="N115" s="22"/>
      <c r="O115" s="394"/>
      <c r="P115" s="22"/>
      <c r="Q115" s="393"/>
      <c r="R115" s="22"/>
      <c r="S115" s="22"/>
      <c r="T115" s="22"/>
      <c r="U115" s="22"/>
      <c r="V115" s="156"/>
    </row>
    <row r="116" ht="15.75" customHeight="1">
      <c r="A116" s="194"/>
      <c r="B116" s="194"/>
      <c r="C116" s="194"/>
      <c r="D116" s="395"/>
      <c r="E116" s="22"/>
      <c r="F116" s="22"/>
      <c r="G116" s="22"/>
      <c r="H116" s="22"/>
      <c r="I116" s="22"/>
      <c r="J116" s="396"/>
      <c r="K116" s="397"/>
      <c r="L116" s="22"/>
      <c r="M116" s="397"/>
      <c r="N116" s="22"/>
      <c r="O116" s="398"/>
      <c r="P116" s="22"/>
      <c r="Q116" s="397"/>
      <c r="R116" s="22"/>
      <c r="S116" s="22"/>
      <c r="T116" s="22"/>
      <c r="U116" s="22"/>
      <c r="V116" s="156"/>
    </row>
    <row r="117" ht="15.75" customHeight="1">
      <c r="A117" s="194"/>
      <c r="B117" s="194"/>
      <c r="C117" s="194"/>
      <c r="D117" s="391"/>
      <c r="J117" s="392"/>
      <c r="K117" s="393"/>
      <c r="L117" s="22"/>
      <c r="M117" s="393"/>
      <c r="N117" s="22"/>
      <c r="O117" s="394"/>
      <c r="P117" s="22"/>
      <c r="Q117" s="393"/>
      <c r="R117" s="22"/>
      <c r="S117" s="22"/>
      <c r="T117" s="22"/>
      <c r="U117" s="22"/>
      <c r="V117" s="156"/>
      <c r="W117" s="194"/>
      <c r="X117" s="194"/>
      <c r="Y117" s="194"/>
    </row>
    <row r="118" ht="15.75" customHeight="1">
      <c r="A118" s="194"/>
      <c r="B118" s="194"/>
      <c r="C118" s="194"/>
      <c r="D118" s="395"/>
      <c r="E118" s="22"/>
      <c r="F118" s="22"/>
      <c r="G118" s="22"/>
      <c r="H118" s="22"/>
      <c r="I118" s="22"/>
      <c r="J118" s="396"/>
      <c r="K118" s="397"/>
      <c r="L118" s="22"/>
      <c r="M118" s="397"/>
      <c r="N118" s="22"/>
      <c r="O118" s="398"/>
      <c r="P118" s="22"/>
      <c r="Q118" s="397"/>
      <c r="R118" s="22"/>
      <c r="S118" s="22"/>
      <c r="T118" s="22"/>
      <c r="U118" s="22"/>
      <c r="V118" s="156"/>
      <c r="W118" s="194"/>
      <c r="X118" s="194"/>
      <c r="Y118" s="194"/>
    </row>
    <row r="119" ht="15.75" customHeight="1">
      <c r="A119" s="194"/>
      <c r="B119" s="194"/>
      <c r="C119" s="194"/>
      <c r="D119" s="391"/>
      <c r="J119" s="392"/>
      <c r="K119" s="393"/>
      <c r="L119" s="22"/>
      <c r="M119" s="393"/>
      <c r="N119" s="22"/>
      <c r="O119" s="394"/>
      <c r="P119" s="22"/>
      <c r="Q119" s="393"/>
      <c r="R119" s="22"/>
      <c r="S119" s="22"/>
      <c r="T119" s="22"/>
      <c r="U119" s="22"/>
      <c r="V119" s="156"/>
      <c r="W119" s="194"/>
      <c r="X119" s="194"/>
      <c r="Y119" s="194"/>
    </row>
    <row r="120" ht="15.75" customHeight="1">
      <c r="A120" s="194"/>
      <c r="B120" s="194"/>
      <c r="C120" s="194"/>
      <c r="D120" s="395"/>
      <c r="E120" s="22"/>
      <c r="F120" s="22"/>
      <c r="G120" s="22"/>
      <c r="H120" s="22"/>
      <c r="I120" s="22"/>
      <c r="J120" s="396"/>
      <c r="K120" s="397"/>
      <c r="L120" s="22"/>
      <c r="M120" s="397"/>
      <c r="N120" s="22"/>
      <c r="O120" s="398"/>
      <c r="P120" s="22"/>
      <c r="Q120" s="397"/>
      <c r="R120" s="22"/>
      <c r="S120" s="22"/>
      <c r="T120" s="22"/>
      <c r="U120" s="22"/>
      <c r="V120" s="156"/>
      <c r="W120" s="194"/>
      <c r="X120" s="194"/>
      <c r="Y120" s="194"/>
    </row>
    <row r="121" ht="15.75" customHeight="1">
      <c r="A121" s="194"/>
      <c r="B121" s="194"/>
      <c r="C121" s="194"/>
      <c r="D121" s="391"/>
      <c r="J121" s="392"/>
      <c r="K121" s="393"/>
      <c r="L121" s="22"/>
      <c r="M121" s="393"/>
      <c r="N121" s="22"/>
      <c r="O121" s="394"/>
      <c r="P121" s="22"/>
      <c r="Q121" s="393"/>
      <c r="R121" s="22"/>
      <c r="S121" s="22"/>
      <c r="T121" s="22"/>
      <c r="U121" s="22"/>
      <c r="V121" s="156"/>
    </row>
    <row r="122" ht="15.75" customHeight="1">
      <c r="A122" s="194"/>
      <c r="B122" s="194"/>
      <c r="C122" s="194"/>
      <c r="D122" s="395"/>
      <c r="E122" s="22"/>
      <c r="F122" s="22"/>
      <c r="G122" s="22"/>
      <c r="H122" s="22"/>
      <c r="I122" s="22"/>
      <c r="J122" s="396"/>
      <c r="K122" s="397"/>
      <c r="L122" s="22"/>
      <c r="M122" s="397"/>
      <c r="N122" s="22"/>
      <c r="O122" s="398"/>
      <c r="P122" s="22"/>
      <c r="Q122" s="397"/>
      <c r="R122" s="22"/>
      <c r="S122" s="22"/>
      <c r="T122" s="22"/>
      <c r="U122" s="22"/>
      <c r="V122" s="156"/>
    </row>
    <row r="123" ht="15.75" customHeight="1">
      <c r="A123" s="194"/>
      <c r="B123" s="194"/>
      <c r="C123" s="194"/>
      <c r="D123" s="391"/>
      <c r="J123" s="392"/>
      <c r="K123" s="393"/>
      <c r="L123" s="22"/>
      <c r="M123" s="393"/>
      <c r="N123" s="22"/>
      <c r="O123" s="394"/>
      <c r="P123" s="22"/>
      <c r="Q123" s="393"/>
      <c r="R123" s="22"/>
      <c r="S123" s="22"/>
      <c r="T123" s="22"/>
      <c r="U123" s="22"/>
      <c r="V123" s="156"/>
    </row>
    <row r="124" ht="15.75" customHeight="1">
      <c r="A124" s="194"/>
      <c r="B124" s="194"/>
      <c r="C124" s="194"/>
      <c r="D124" s="395"/>
      <c r="E124" s="22"/>
      <c r="F124" s="22"/>
      <c r="G124" s="22"/>
      <c r="H124" s="22"/>
      <c r="I124" s="22"/>
      <c r="J124" s="396"/>
      <c r="K124" s="397"/>
      <c r="L124" s="22"/>
      <c r="M124" s="397"/>
      <c r="N124" s="22"/>
      <c r="O124" s="398"/>
      <c r="P124" s="22"/>
      <c r="Q124" s="397"/>
      <c r="R124" s="22"/>
      <c r="S124" s="22"/>
      <c r="T124" s="22"/>
      <c r="U124" s="22"/>
      <c r="V124" s="156"/>
    </row>
    <row r="125" ht="15.75" customHeight="1">
      <c r="A125" s="194"/>
      <c r="B125" s="194"/>
      <c r="C125" s="194"/>
      <c r="D125" s="391"/>
      <c r="J125" s="392"/>
      <c r="K125" s="393"/>
      <c r="L125" s="22"/>
      <c r="M125" s="393"/>
      <c r="N125" s="22"/>
      <c r="O125" s="394"/>
      <c r="P125" s="22"/>
      <c r="Q125" s="393"/>
      <c r="R125" s="22"/>
      <c r="S125" s="22"/>
      <c r="T125" s="22"/>
      <c r="U125" s="22"/>
      <c r="V125" s="156"/>
    </row>
    <row r="126" ht="15.75" customHeight="1">
      <c r="A126" s="194"/>
      <c r="B126" s="194"/>
      <c r="C126" s="194"/>
      <c r="D126" s="395"/>
      <c r="E126" s="22"/>
      <c r="F126" s="22"/>
      <c r="G126" s="22"/>
      <c r="H126" s="22"/>
      <c r="I126" s="22"/>
      <c r="J126" s="396"/>
      <c r="K126" s="397"/>
      <c r="L126" s="22"/>
      <c r="M126" s="397"/>
      <c r="N126" s="22"/>
      <c r="O126" s="398"/>
      <c r="P126" s="22"/>
      <c r="Q126" s="397"/>
      <c r="R126" s="22"/>
      <c r="S126" s="22"/>
      <c r="T126" s="22"/>
      <c r="U126" s="22"/>
      <c r="V126" s="156"/>
    </row>
    <row r="127" ht="15.75" customHeight="1">
      <c r="A127" s="194"/>
      <c r="B127" s="194"/>
      <c r="C127" s="194"/>
      <c r="D127" s="391"/>
      <c r="J127" s="392"/>
      <c r="K127" s="393"/>
      <c r="L127" s="22"/>
      <c r="M127" s="393"/>
      <c r="N127" s="22"/>
      <c r="O127" s="394"/>
      <c r="P127" s="22"/>
      <c r="Q127" s="393"/>
      <c r="R127" s="22"/>
      <c r="S127" s="22"/>
      <c r="T127" s="22"/>
      <c r="U127" s="22"/>
      <c r="V127" s="156"/>
    </row>
    <row r="128" ht="15.75" customHeight="1">
      <c r="A128" s="194"/>
      <c r="B128" s="194"/>
      <c r="C128" s="194"/>
      <c r="D128" s="395"/>
      <c r="E128" s="22"/>
      <c r="F128" s="22"/>
      <c r="G128" s="22"/>
      <c r="H128" s="22"/>
      <c r="I128" s="22"/>
      <c r="J128" s="396"/>
      <c r="K128" s="397"/>
      <c r="L128" s="22"/>
      <c r="M128" s="397"/>
      <c r="N128" s="22"/>
      <c r="O128" s="398"/>
      <c r="P128" s="22"/>
      <c r="Q128" s="397"/>
      <c r="R128" s="22"/>
      <c r="S128" s="22"/>
      <c r="T128" s="22"/>
      <c r="U128" s="22"/>
      <c r="V128" s="156"/>
    </row>
    <row r="129" ht="15.75" customHeight="1">
      <c r="A129" s="194"/>
      <c r="B129" s="194"/>
      <c r="C129" s="194"/>
      <c r="D129" s="391"/>
      <c r="J129" s="392"/>
      <c r="K129" s="393"/>
      <c r="L129" s="22"/>
      <c r="M129" s="393"/>
      <c r="N129" s="22"/>
      <c r="O129" s="394"/>
      <c r="P129" s="22"/>
      <c r="Q129" s="393"/>
      <c r="R129" s="22"/>
      <c r="S129" s="22"/>
      <c r="T129" s="22"/>
      <c r="U129" s="22"/>
      <c r="V129" s="156"/>
    </row>
    <row r="130" ht="15.75" customHeight="1">
      <c r="A130" s="194"/>
      <c r="B130" s="194"/>
      <c r="C130" s="194"/>
      <c r="D130" s="395"/>
      <c r="E130" s="22"/>
      <c r="F130" s="22"/>
      <c r="G130" s="22"/>
      <c r="H130" s="22"/>
      <c r="I130" s="22"/>
      <c r="J130" s="396"/>
      <c r="K130" s="397"/>
      <c r="L130" s="22"/>
      <c r="M130" s="397"/>
      <c r="N130" s="22"/>
      <c r="O130" s="398"/>
      <c r="P130" s="22"/>
      <c r="Q130" s="397"/>
      <c r="R130" s="22"/>
      <c r="S130" s="22"/>
      <c r="T130" s="22"/>
      <c r="U130" s="22"/>
      <c r="V130" s="156"/>
    </row>
    <row r="131" ht="15.75" customHeight="1">
      <c r="A131" s="194"/>
      <c r="B131" s="194"/>
      <c r="C131" s="194"/>
      <c r="D131" s="391"/>
      <c r="J131" s="392"/>
      <c r="K131" s="393"/>
      <c r="L131" s="22"/>
      <c r="M131" s="393"/>
      <c r="N131" s="22"/>
      <c r="O131" s="394"/>
      <c r="P131" s="22"/>
      <c r="Q131" s="393"/>
      <c r="R131" s="22"/>
      <c r="S131" s="22"/>
      <c r="T131" s="22"/>
      <c r="U131" s="22"/>
      <c r="V131" s="156"/>
      <c r="W131" s="194"/>
      <c r="X131" s="194"/>
      <c r="Y131" s="194"/>
    </row>
    <row r="132" ht="15.75" customHeight="1">
      <c r="A132" s="194"/>
      <c r="B132" s="194"/>
      <c r="C132" s="194"/>
      <c r="D132" s="395"/>
      <c r="E132" s="22"/>
      <c r="F132" s="22"/>
      <c r="G132" s="22"/>
      <c r="H132" s="22"/>
      <c r="I132" s="22"/>
      <c r="J132" s="396"/>
      <c r="K132" s="397"/>
      <c r="L132" s="22"/>
      <c r="M132" s="397"/>
      <c r="N132" s="22"/>
      <c r="O132" s="398"/>
      <c r="P132" s="22"/>
      <c r="Q132" s="397"/>
      <c r="R132" s="22"/>
      <c r="S132" s="22"/>
      <c r="T132" s="22"/>
      <c r="U132" s="22"/>
      <c r="V132" s="156"/>
      <c r="W132" s="194"/>
      <c r="X132" s="194"/>
      <c r="Y132" s="194"/>
      <c r="Z132" s="194"/>
      <c r="AA132" s="194"/>
      <c r="AB132" s="194"/>
      <c r="AC132" s="194"/>
      <c r="AD132" s="194"/>
    </row>
    <row r="133" ht="15.75" customHeight="1">
      <c r="A133" s="194"/>
      <c r="B133" s="194"/>
      <c r="C133" s="194"/>
      <c r="D133" s="391"/>
      <c r="J133" s="392"/>
      <c r="K133" s="393"/>
      <c r="L133" s="22"/>
      <c r="M133" s="393"/>
      <c r="N133" s="22"/>
      <c r="O133" s="394"/>
      <c r="P133" s="22"/>
      <c r="Q133" s="393"/>
      <c r="R133" s="22"/>
      <c r="S133" s="22"/>
      <c r="T133" s="22"/>
      <c r="U133" s="22"/>
      <c r="V133" s="156"/>
      <c r="W133" s="194"/>
      <c r="X133" s="194"/>
      <c r="Y133" s="194"/>
      <c r="Z133" s="194"/>
      <c r="AA133" s="194"/>
      <c r="AB133" s="194"/>
      <c r="AC133" s="194"/>
      <c r="AD133" s="194"/>
    </row>
    <row r="134" ht="15.75" customHeight="1">
      <c r="A134" s="194"/>
      <c r="B134" s="194"/>
      <c r="C134" s="194"/>
      <c r="D134" s="395"/>
      <c r="E134" s="22"/>
      <c r="F134" s="22"/>
      <c r="G134" s="22"/>
      <c r="H134" s="22"/>
      <c r="I134" s="22"/>
      <c r="J134" s="396"/>
      <c r="K134" s="397"/>
      <c r="L134" s="22"/>
      <c r="M134" s="397"/>
      <c r="N134" s="22"/>
      <c r="O134" s="398"/>
      <c r="P134" s="22"/>
      <c r="Q134" s="397"/>
      <c r="R134" s="22"/>
      <c r="S134" s="22"/>
      <c r="T134" s="22"/>
      <c r="U134" s="22"/>
      <c r="V134" s="156"/>
      <c r="W134" s="194"/>
      <c r="X134" s="194"/>
      <c r="Y134" s="194"/>
      <c r="Z134" s="194"/>
      <c r="AA134" s="194"/>
      <c r="AB134" s="194"/>
      <c r="AC134" s="194"/>
      <c r="AD134" s="194"/>
    </row>
    <row r="135" ht="15.75" customHeight="1">
      <c r="A135" s="194"/>
      <c r="B135" s="194"/>
      <c r="C135" s="194"/>
      <c r="D135" s="391"/>
      <c r="J135" s="392"/>
      <c r="K135" s="393"/>
      <c r="L135" s="22"/>
      <c r="M135" s="393"/>
      <c r="N135" s="22"/>
      <c r="O135" s="394"/>
      <c r="P135" s="22"/>
      <c r="Q135" s="393"/>
      <c r="R135" s="22"/>
      <c r="S135" s="22"/>
      <c r="T135" s="22"/>
      <c r="U135" s="22"/>
      <c r="V135" s="156"/>
      <c r="W135" s="194"/>
      <c r="X135" s="194"/>
      <c r="Y135" s="194"/>
      <c r="Z135" s="194"/>
      <c r="AA135" s="194"/>
      <c r="AB135" s="194"/>
      <c r="AC135" s="194"/>
      <c r="AD135" s="194"/>
    </row>
    <row r="136" ht="15.75" customHeight="1">
      <c r="A136" s="194"/>
      <c r="B136" s="194"/>
      <c r="C136" s="194"/>
      <c r="D136" s="395"/>
      <c r="E136" s="22"/>
      <c r="F136" s="22"/>
      <c r="G136" s="22"/>
      <c r="H136" s="22"/>
      <c r="I136" s="22"/>
      <c r="J136" s="396"/>
      <c r="K136" s="397"/>
      <c r="L136" s="22"/>
      <c r="M136" s="397"/>
      <c r="N136" s="22"/>
      <c r="O136" s="398"/>
      <c r="P136" s="22"/>
      <c r="Q136" s="397"/>
      <c r="R136" s="22"/>
      <c r="S136" s="22"/>
      <c r="T136" s="22"/>
      <c r="U136" s="22"/>
      <c r="V136" s="156"/>
      <c r="W136" s="194"/>
      <c r="X136" s="194"/>
      <c r="Y136" s="194"/>
      <c r="Z136" s="194"/>
      <c r="AA136" s="194"/>
      <c r="AB136" s="194"/>
      <c r="AC136" s="194"/>
      <c r="AD136" s="194"/>
    </row>
    <row r="137" ht="15.75" customHeight="1">
      <c r="A137" s="194"/>
      <c r="B137" s="194"/>
      <c r="C137" s="194"/>
      <c r="D137" s="391"/>
      <c r="J137" s="392"/>
      <c r="K137" s="393"/>
      <c r="L137" s="22"/>
      <c r="M137" s="393"/>
      <c r="N137" s="22"/>
      <c r="O137" s="394"/>
      <c r="P137" s="22"/>
      <c r="Q137" s="393"/>
      <c r="R137" s="22"/>
      <c r="S137" s="22"/>
      <c r="T137" s="22"/>
      <c r="U137" s="22"/>
      <c r="V137" s="156"/>
      <c r="W137" s="194"/>
      <c r="X137" s="194"/>
      <c r="Y137" s="194"/>
      <c r="Z137" s="194"/>
      <c r="AA137" s="194"/>
      <c r="AB137" s="194"/>
      <c r="AC137" s="194"/>
      <c r="AD137" s="194"/>
    </row>
    <row r="138" ht="15.75" customHeight="1">
      <c r="A138" s="194"/>
      <c r="B138" s="194"/>
      <c r="C138" s="194"/>
      <c r="D138" s="395"/>
      <c r="E138" s="22"/>
      <c r="F138" s="22"/>
      <c r="G138" s="22"/>
      <c r="H138" s="22"/>
      <c r="I138" s="22"/>
      <c r="J138" s="396"/>
      <c r="K138" s="397"/>
      <c r="L138" s="22"/>
      <c r="M138" s="397"/>
      <c r="N138" s="22"/>
      <c r="O138" s="398"/>
      <c r="P138" s="22"/>
      <c r="Q138" s="397"/>
      <c r="R138" s="22"/>
      <c r="S138" s="22"/>
      <c r="T138" s="22"/>
      <c r="U138" s="22"/>
      <c r="V138" s="156"/>
      <c r="W138" s="194"/>
      <c r="X138" s="194"/>
      <c r="Y138" s="194"/>
      <c r="Z138" s="194"/>
      <c r="AA138" s="194"/>
      <c r="AB138" s="194"/>
      <c r="AC138" s="194"/>
      <c r="AD138" s="194"/>
    </row>
    <row r="139" ht="15.75" customHeight="1">
      <c r="A139" s="194"/>
      <c r="B139" s="194"/>
      <c r="C139" s="194"/>
      <c r="D139" s="391"/>
      <c r="J139" s="392"/>
      <c r="K139" s="393"/>
      <c r="L139" s="22"/>
      <c r="M139" s="393"/>
      <c r="N139" s="22"/>
      <c r="O139" s="394"/>
      <c r="P139" s="22"/>
      <c r="Q139" s="393"/>
      <c r="R139" s="22"/>
      <c r="S139" s="22"/>
      <c r="T139" s="22"/>
      <c r="U139" s="22"/>
      <c r="V139" s="156"/>
      <c r="W139" s="194"/>
      <c r="X139" s="194"/>
      <c r="Y139" s="194"/>
      <c r="Z139" s="194"/>
      <c r="AA139" s="194"/>
      <c r="AB139" s="194"/>
      <c r="AC139" s="194"/>
      <c r="AD139" s="194"/>
    </row>
    <row r="140" ht="15.75" customHeight="1">
      <c r="A140" s="194"/>
      <c r="B140" s="194"/>
      <c r="C140" s="194"/>
      <c r="D140" s="395"/>
      <c r="E140" s="22"/>
      <c r="F140" s="22"/>
      <c r="G140" s="22"/>
      <c r="H140" s="22"/>
      <c r="I140" s="22"/>
      <c r="J140" s="396"/>
      <c r="K140" s="397"/>
      <c r="L140" s="22"/>
      <c r="M140" s="397"/>
      <c r="N140" s="22"/>
      <c r="O140" s="398"/>
      <c r="P140" s="22"/>
      <c r="Q140" s="397"/>
      <c r="R140" s="22"/>
      <c r="S140" s="22"/>
      <c r="T140" s="22"/>
      <c r="U140" s="22"/>
      <c r="V140" s="156"/>
      <c r="W140" s="194"/>
      <c r="X140" s="194"/>
      <c r="Y140" s="194"/>
      <c r="Z140" s="194"/>
      <c r="AA140" s="194"/>
      <c r="AB140" s="194"/>
      <c r="AC140" s="194"/>
      <c r="AD140" s="194"/>
    </row>
    <row r="141" ht="15.75" customHeight="1">
      <c r="A141" s="194"/>
      <c r="B141" s="194"/>
      <c r="C141" s="194"/>
      <c r="D141" s="391"/>
      <c r="J141" s="392"/>
      <c r="K141" s="393"/>
      <c r="L141" s="22"/>
      <c r="M141" s="393"/>
      <c r="N141" s="22"/>
      <c r="O141" s="394"/>
      <c r="P141" s="22"/>
      <c r="Q141" s="393"/>
      <c r="R141" s="22"/>
      <c r="S141" s="22"/>
      <c r="T141" s="22"/>
      <c r="U141" s="22"/>
      <c r="V141" s="156"/>
      <c r="W141" s="194"/>
      <c r="X141" s="194"/>
      <c r="Y141" s="194"/>
      <c r="Z141" s="194"/>
      <c r="AA141" s="194"/>
      <c r="AB141" s="194"/>
      <c r="AC141" s="194"/>
      <c r="AD141" s="194"/>
    </row>
    <row r="142" ht="15.75" customHeight="1">
      <c r="A142" s="194"/>
      <c r="B142" s="194"/>
      <c r="C142" s="194"/>
      <c r="D142" s="395"/>
      <c r="E142" s="22"/>
      <c r="F142" s="22"/>
      <c r="G142" s="22"/>
      <c r="H142" s="22"/>
      <c r="I142" s="22"/>
      <c r="J142" s="396"/>
      <c r="K142" s="397"/>
      <c r="L142" s="22"/>
      <c r="M142" s="397"/>
      <c r="N142" s="22"/>
      <c r="O142" s="398"/>
      <c r="P142" s="22"/>
      <c r="Q142" s="397"/>
      <c r="R142" s="22"/>
      <c r="S142" s="22"/>
      <c r="T142" s="22"/>
      <c r="U142" s="22"/>
      <c r="V142" s="156"/>
      <c r="W142" s="194"/>
      <c r="X142" s="194"/>
      <c r="Y142" s="194"/>
      <c r="Z142" s="194"/>
      <c r="AA142" s="194"/>
      <c r="AB142" s="194"/>
      <c r="AC142" s="194"/>
      <c r="AD142" s="194"/>
    </row>
    <row r="143" ht="15.75" customHeight="1">
      <c r="A143" s="194"/>
      <c r="B143" s="194"/>
      <c r="C143" s="194"/>
      <c r="D143" s="391"/>
      <c r="J143" s="392"/>
      <c r="K143" s="393"/>
      <c r="L143" s="22"/>
      <c r="M143" s="393"/>
      <c r="N143" s="22"/>
      <c r="O143" s="394"/>
      <c r="P143" s="22"/>
      <c r="Q143" s="393"/>
      <c r="R143" s="22"/>
      <c r="S143" s="22"/>
      <c r="T143" s="22"/>
      <c r="U143" s="22"/>
      <c r="V143" s="156"/>
      <c r="W143" s="194"/>
      <c r="X143" s="194"/>
      <c r="Y143" s="194"/>
      <c r="Z143" s="194"/>
      <c r="AA143" s="194"/>
      <c r="AB143" s="194"/>
      <c r="AC143" s="194"/>
      <c r="AD143" s="194"/>
    </row>
    <row r="144" ht="15.75" customHeight="1">
      <c r="A144" s="194"/>
      <c r="B144" s="194"/>
      <c r="C144" s="194"/>
      <c r="D144" s="395"/>
      <c r="E144" s="22"/>
      <c r="F144" s="22"/>
      <c r="G144" s="22"/>
      <c r="H144" s="22"/>
      <c r="I144" s="22"/>
      <c r="J144" s="396"/>
      <c r="K144" s="397"/>
      <c r="L144" s="22"/>
      <c r="M144" s="397"/>
      <c r="N144" s="22"/>
      <c r="O144" s="398"/>
      <c r="P144" s="22"/>
      <c r="Q144" s="397"/>
      <c r="R144" s="22"/>
      <c r="S144" s="22"/>
      <c r="T144" s="22"/>
      <c r="U144" s="22"/>
      <c r="V144" s="156"/>
      <c r="W144" s="194"/>
      <c r="X144" s="194"/>
      <c r="Y144" s="194"/>
      <c r="Z144" s="194"/>
      <c r="AA144" s="194"/>
      <c r="AB144" s="194"/>
      <c r="AC144" s="194"/>
      <c r="AD144" s="194"/>
    </row>
    <row r="145" ht="15.75" customHeight="1">
      <c r="A145" s="194"/>
      <c r="B145" s="194"/>
      <c r="C145" s="194"/>
      <c r="D145" s="391"/>
      <c r="J145" s="392"/>
      <c r="K145" s="393"/>
      <c r="L145" s="22"/>
      <c r="M145" s="393"/>
      <c r="N145" s="22"/>
      <c r="O145" s="394"/>
      <c r="P145" s="22"/>
      <c r="Q145" s="393"/>
      <c r="R145" s="22"/>
      <c r="S145" s="22"/>
      <c r="T145" s="22"/>
      <c r="U145" s="22"/>
      <c r="V145" s="156"/>
      <c r="W145" s="194"/>
      <c r="X145" s="194"/>
      <c r="Y145" s="194"/>
      <c r="Z145" s="194"/>
      <c r="AA145" s="194"/>
      <c r="AB145" s="194"/>
      <c r="AC145" s="194"/>
      <c r="AD145" s="194"/>
    </row>
    <row r="146" ht="15.75" customHeight="1">
      <c r="A146" s="194"/>
      <c r="B146" s="194"/>
      <c r="C146" s="194"/>
      <c r="D146" s="395"/>
      <c r="E146" s="22"/>
      <c r="F146" s="22"/>
      <c r="G146" s="22"/>
      <c r="H146" s="22"/>
      <c r="I146" s="22"/>
      <c r="J146" s="396"/>
      <c r="K146" s="397"/>
      <c r="L146" s="22"/>
      <c r="M146" s="397"/>
      <c r="N146" s="22"/>
      <c r="O146" s="398"/>
      <c r="P146" s="22"/>
      <c r="Q146" s="397"/>
      <c r="R146" s="22"/>
      <c r="S146" s="22"/>
      <c r="T146" s="22"/>
      <c r="U146" s="22"/>
      <c r="V146" s="156"/>
      <c r="W146" s="194"/>
      <c r="X146" s="194"/>
      <c r="Y146" s="194"/>
      <c r="Z146" s="194"/>
      <c r="AA146" s="194"/>
      <c r="AB146" s="194"/>
      <c r="AC146" s="194"/>
      <c r="AD146" s="194"/>
    </row>
    <row r="147" ht="15.75" customHeight="1">
      <c r="A147" s="194"/>
      <c r="B147" s="194"/>
      <c r="C147" s="194"/>
      <c r="D147" s="391"/>
      <c r="J147" s="392"/>
      <c r="K147" s="393"/>
      <c r="L147" s="22"/>
      <c r="M147" s="393"/>
      <c r="N147" s="22"/>
      <c r="O147" s="394"/>
      <c r="P147" s="22"/>
      <c r="Q147" s="393"/>
      <c r="R147" s="22"/>
      <c r="S147" s="22"/>
      <c r="T147" s="22"/>
      <c r="U147" s="22"/>
      <c r="V147" s="156"/>
      <c r="W147" s="194"/>
      <c r="X147" s="194"/>
      <c r="Y147" s="194"/>
      <c r="Z147" s="194"/>
      <c r="AA147" s="194"/>
      <c r="AB147" s="194"/>
      <c r="AC147" s="194"/>
      <c r="AD147" s="194"/>
    </row>
    <row r="148" ht="15.75" customHeight="1">
      <c r="A148" s="194"/>
      <c r="B148" s="194"/>
      <c r="C148" s="194"/>
      <c r="D148" s="395"/>
      <c r="E148" s="22"/>
      <c r="F148" s="22"/>
      <c r="G148" s="22"/>
      <c r="H148" s="22"/>
      <c r="I148" s="22"/>
      <c r="J148" s="396"/>
      <c r="K148" s="397"/>
      <c r="L148" s="22"/>
      <c r="M148" s="397"/>
      <c r="N148" s="22"/>
      <c r="O148" s="398"/>
      <c r="P148" s="22"/>
      <c r="Q148" s="397"/>
      <c r="R148" s="22"/>
      <c r="S148" s="22"/>
      <c r="T148" s="22"/>
      <c r="U148" s="22"/>
      <c r="V148" s="156"/>
      <c r="W148" s="194"/>
      <c r="X148" s="194"/>
      <c r="Y148" s="194"/>
      <c r="Z148" s="194"/>
      <c r="AA148" s="194"/>
      <c r="AB148" s="194"/>
      <c r="AC148" s="194"/>
      <c r="AD148" s="194"/>
    </row>
    <row r="149" ht="15.75" customHeight="1">
      <c r="A149" s="194"/>
      <c r="B149" s="194"/>
      <c r="C149" s="194"/>
      <c r="D149" s="391"/>
      <c r="J149" s="392"/>
      <c r="K149" s="393"/>
      <c r="L149" s="22"/>
      <c r="M149" s="393"/>
      <c r="N149" s="22"/>
      <c r="O149" s="394"/>
      <c r="P149" s="22"/>
      <c r="Q149" s="393"/>
      <c r="R149" s="22"/>
      <c r="S149" s="22"/>
      <c r="T149" s="22"/>
      <c r="U149" s="22"/>
      <c r="V149" s="156"/>
      <c r="W149" s="194"/>
      <c r="X149" s="194"/>
      <c r="Y149" s="194"/>
      <c r="Z149" s="194"/>
      <c r="AA149" s="194"/>
      <c r="AB149" s="194"/>
      <c r="AC149" s="194"/>
      <c r="AD149" s="194"/>
    </row>
    <row r="150" ht="15.75" customHeight="1">
      <c r="A150" s="194"/>
      <c r="B150" s="194"/>
      <c r="C150" s="194"/>
      <c r="D150" s="395"/>
      <c r="E150" s="22"/>
      <c r="F150" s="22"/>
      <c r="G150" s="22"/>
      <c r="H150" s="22"/>
      <c r="I150" s="22"/>
      <c r="J150" s="396"/>
      <c r="K150" s="397"/>
      <c r="L150" s="22"/>
      <c r="M150" s="397"/>
      <c r="N150" s="22"/>
      <c r="O150" s="398"/>
      <c r="P150" s="22"/>
      <c r="Q150" s="397"/>
      <c r="R150" s="22"/>
      <c r="S150" s="22"/>
      <c r="T150" s="22"/>
      <c r="U150" s="22"/>
      <c r="V150" s="156"/>
      <c r="W150" s="194"/>
      <c r="X150" s="194"/>
      <c r="Y150" s="194"/>
      <c r="Z150" s="194"/>
      <c r="AA150" s="194"/>
      <c r="AB150" s="194"/>
      <c r="AC150" s="194"/>
      <c r="AD150" s="194"/>
    </row>
    <row r="151" ht="15.75" customHeight="1">
      <c r="A151" s="194"/>
      <c r="B151" s="194"/>
      <c r="C151" s="194"/>
      <c r="D151" s="391"/>
      <c r="J151" s="392"/>
      <c r="K151" s="393"/>
      <c r="L151" s="22"/>
      <c r="M151" s="393"/>
      <c r="N151" s="22"/>
      <c r="O151" s="394"/>
      <c r="P151" s="22"/>
      <c r="Q151" s="393"/>
      <c r="R151" s="22"/>
      <c r="S151" s="22"/>
      <c r="T151" s="22"/>
      <c r="U151" s="22"/>
      <c r="V151" s="156"/>
      <c r="W151" s="194"/>
      <c r="X151" s="194"/>
      <c r="Y151" s="194"/>
      <c r="Z151" s="194"/>
      <c r="AA151" s="194"/>
      <c r="AB151" s="194"/>
      <c r="AC151" s="194"/>
      <c r="AD151" s="194"/>
    </row>
    <row r="152" ht="15.75" customHeight="1">
      <c r="A152" s="194"/>
      <c r="B152" s="194"/>
      <c r="C152" s="194"/>
      <c r="D152" s="395"/>
      <c r="E152" s="22"/>
      <c r="F152" s="22"/>
      <c r="G152" s="22"/>
      <c r="H152" s="22"/>
      <c r="I152" s="22"/>
      <c r="J152" s="396"/>
      <c r="K152" s="397"/>
      <c r="L152" s="22"/>
      <c r="M152" s="397"/>
      <c r="N152" s="22"/>
      <c r="O152" s="398"/>
      <c r="P152" s="22"/>
      <c r="Q152" s="397"/>
      <c r="R152" s="22"/>
      <c r="S152" s="22"/>
      <c r="T152" s="22"/>
      <c r="U152" s="22"/>
      <c r="V152" s="156"/>
      <c r="W152" s="194"/>
      <c r="X152" s="194"/>
      <c r="Y152" s="194"/>
      <c r="Z152" s="194"/>
      <c r="AA152" s="194"/>
      <c r="AB152" s="194"/>
      <c r="AC152" s="194"/>
      <c r="AD152" s="194"/>
    </row>
    <row r="153" ht="15.75" customHeight="1">
      <c r="A153" s="194"/>
      <c r="B153" s="194"/>
      <c r="C153" s="194"/>
      <c r="D153" s="391"/>
      <c r="J153" s="392"/>
      <c r="K153" s="393"/>
      <c r="L153" s="22"/>
      <c r="M153" s="393"/>
      <c r="N153" s="22"/>
      <c r="O153" s="394"/>
      <c r="P153" s="22"/>
      <c r="Q153" s="393"/>
      <c r="R153" s="22"/>
      <c r="S153" s="22"/>
      <c r="T153" s="22"/>
      <c r="U153" s="22"/>
      <c r="V153" s="156"/>
      <c r="W153" s="194"/>
      <c r="X153" s="194"/>
      <c r="Y153" s="194"/>
      <c r="Z153" s="194"/>
      <c r="AA153" s="194"/>
      <c r="AB153" s="194"/>
      <c r="AC153" s="194"/>
      <c r="AD153" s="194"/>
    </row>
    <row r="154" ht="15.75" customHeight="1">
      <c r="A154" s="194"/>
      <c r="B154" s="194"/>
      <c r="C154" s="194"/>
      <c r="D154" s="395"/>
      <c r="E154" s="22"/>
      <c r="F154" s="22"/>
      <c r="G154" s="22"/>
      <c r="H154" s="22"/>
      <c r="I154" s="22"/>
      <c r="J154" s="396"/>
      <c r="K154" s="397"/>
      <c r="L154" s="22"/>
      <c r="M154" s="397"/>
      <c r="N154" s="22"/>
      <c r="O154" s="398"/>
      <c r="P154" s="22"/>
      <c r="Q154" s="397"/>
      <c r="R154" s="22"/>
      <c r="S154" s="22"/>
      <c r="T154" s="22"/>
      <c r="U154" s="22"/>
      <c r="V154" s="156"/>
      <c r="W154" s="194"/>
      <c r="X154" s="194"/>
      <c r="Y154" s="194"/>
      <c r="Z154" s="194"/>
      <c r="AA154" s="194"/>
      <c r="AB154" s="194"/>
      <c r="AC154" s="194"/>
      <c r="AD154" s="194"/>
    </row>
    <row r="155" ht="15.75" customHeight="1">
      <c r="A155" s="194"/>
      <c r="B155" s="194"/>
      <c r="C155" s="194"/>
      <c r="D155" s="391"/>
      <c r="J155" s="392"/>
      <c r="K155" s="393"/>
      <c r="L155" s="22"/>
      <c r="M155" s="393"/>
      <c r="N155" s="22"/>
      <c r="O155" s="394"/>
      <c r="P155" s="22"/>
      <c r="Q155" s="393"/>
      <c r="R155" s="22"/>
      <c r="S155" s="22"/>
      <c r="T155" s="22"/>
      <c r="U155" s="22"/>
      <c r="V155" s="156"/>
      <c r="W155" s="194"/>
      <c r="X155" s="194"/>
      <c r="Y155" s="194"/>
      <c r="Z155" s="194"/>
      <c r="AA155" s="194"/>
      <c r="AB155" s="194"/>
      <c r="AC155" s="194"/>
      <c r="AD155" s="194"/>
    </row>
    <row r="156" ht="15.75" customHeight="1">
      <c r="A156" s="194"/>
      <c r="B156" s="194"/>
      <c r="C156" s="194"/>
      <c r="D156" s="395"/>
      <c r="E156" s="22"/>
      <c r="F156" s="22"/>
      <c r="G156" s="22"/>
      <c r="H156" s="22"/>
      <c r="I156" s="22"/>
      <c r="J156" s="396"/>
      <c r="K156" s="397"/>
      <c r="L156" s="22"/>
      <c r="M156" s="397"/>
      <c r="N156" s="22"/>
      <c r="O156" s="398"/>
      <c r="P156" s="22"/>
      <c r="Q156" s="397"/>
      <c r="R156" s="22"/>
      <c r="S156" s="22"/>
      <c r="T156" s="22"/>
      <c r="U156" s="22"/>
      <c r="V156" s="156"/>
      <c r="W156" s="194"/>
      <c r="X156" s="194"/>
      <c r="Y156" s="194"/>
      <c r="Z156" s="194"/>
      <c r="AA156" s="194"/>
      <c r="AB156" s="194"/>
      <c r="AC156" s="194"/>
      <c r="AD156" s="194"/>
    </row>
    <row r="157" ht="15.75" customHeight="1">
      <c r="A157" s="194"/>
      <c r="B157" s="194"/>
      <c r="C157" s="194"/>
      <c r="D157" s="391"/>
      <c r="J157" s="392"/>
      <c r="K157" s="393"/>
      <c r="L157" s="22"/>
      <c r="M157" s="393"/>
      <c r="N157" s="22"/>
      <c r="O157" s="394"/>
      <c r="P157" s="22"/>
      <c r="Q157" s="393"/>
      <c r="R157" s="22"/>
      <c r="S157" s="22"/>
      <c r="T157" s="22"/>
      <c r="U157" s="22"/>
      <c r="V157" s="156"/>
      <c r="W157" s="194"/>
      <c r="X157" s="194"/>
      <c r="Y157" s="194"/>
      <c r="Z157" s="194"/>
      <c r="AA157" s="194"/>
      <c r="AB157" s="194"/>
      <c r="AC157" s="194"/>
      <c r="AD157" s="194"/>
    </row>
    <row r="158" ht="15.75" customHeight="1">
      <c r="A158" s="194"/>
      <c r="B158" s="194"/>
      <c r="C158" s="194"/>
      <c r="D158" s="395"/>
      <c r="E158" s="22"/>
      <c r="F158" s="22"/>
      <c r="G158" s="22"/>
      <c r="H158" s="22"/>
      <c r="I158" s="22"/>
      <c r="J158" s="396"/>
      <c r="K158" s="397"/>
      <c r="L158" s="22"/>
      <c r="M158" s="397"/>
      <c r="N158" s="22"/>
      <c r="O158" s="398"/>
      <c r="P158" s="22"/>
      <c r="Q158" s="397"/>
      <c r="R158" s="22"/>
      <c r="S158" s="22"/>
      <c r="T158" s="22"/>
      <c r="U158" s="22"/>
      <c r="V158" s="156"/>
      <c r="W158" s="194"/>
      <c r="X158" s="194"/>
      <c r="Y158" s="194"/>
      <c r="Z158" s="194"/>
      <c r="AA158" s="194"/>
      <c r="AB158" s="194"/>
      <c r="AC158" s="194"/>
      <c r="AD158" s="194"/>
    </row>
    <row r="159" ht="15.75" customHeight="1">
      <c r="A159" s="194"/>
      <c r="B159" s="194"/>
      <c r="C159" s="194"/>
      <c r="D159" s="391"/>
      <c r="J159" s="392"/>
      <c r="K159" s="393"/>
      <c r="L159" s="22"/>
      <c r="M159" s="393"/>
      <c r="N159" s="22"/>
      <c r="O159" s="394"/>
      <c r="P159" s="22"/>
      <c r="Q159" s="393"/>
      <c r="R159" s="22"/>
      <c r="S159" s="22"/>
      <c r="T159" s="22"/>
      <c r="U159" s="22"/>
      <c r="V159" s="156"/>
      <c r="W159" s="194"/>
      <c r="X159" s="194"/>
      <c r="Y159" s="194"/>
      <c r="Z159" s="194"/>
      <c r="AA159" s="194"/>
      <c r="AB159" s="194"/>
      <c r="AC159" s="194"/>
      <c r="AD159" s="194"/>
    </row>
    <row r="160" ht="15.75" customHeight="1">
      <c r="A160" s="194"/>
      <c r="B160" s="194"/>
      <c r="C160" s="194"/>
      <c r="D160" s="395"/>
      <c r="E160" s="22"/>
      <c r="F160" s="22"/>
      <c r="G160" s="22"/>
      <c r="H160" s="22"/>
      <c r="I160" s="22"/>
      <c r="J160" s="396"/>
      <c r="K160" s="397"/>
      <c r="L160" s="22"/>
      <c r="M160" s="397"/>
      <c r="N160" s="22"/>
      <c r="O160" s="398"/>
      <c r="P160" s="22"/>
      <c r="Q160" s="397"/>
      <c r="R160" s="22"/>
      <c r="S160" s="22"/>
      <c r="T160" s="22"/>
      <c r="U160" s="22"/>
      <c r="V160" s="156"/>
      <c r="W160" s="194"/>
      <c r="X160" s="194"/>
      <c r="Y160" s="194"/>
      <c r="Z160" s="194"/>
      <c r="AA160" s="194"/>
      <c r="AB160" s="194"/>
      <c r="AC160" s="194"/>
      <c r="AD160" s="194"/>
    </row>
    <row r="161" ht="15.75" customHeight="1">
      <c r="A161" s="194"/>
      <c r="B161" s="194"/>
      <c r="C161" s="194"/>
      <c r="D161" s="391"/>
      <c r="J161" s="392"/>
      <c r="K161" s="393"/>
      <c r="L161" s="22"/>
      <c r="M161" s="393"/>
      <c r="N161" s="22"/>
      <c r="O161" s="394"/>
      <c r="P161" s="22"/>
      <c r="Q161" s="393"/>
      <c r="R161" s="22"/>
      <c r="S161" s="22"/>
      <c r="T161" s="22"/>
      <c r="U161" s="22"/>
      <c r="V161" s="156"/>
      <c r="W161" s="194"/>
      <c r="X161" s="194"/>
      <c r="Y161" s="194"/>
      <c r="Z161" s="194"/>
      <c r="AA161" s="194"/>
      <c r="AB161" s="194"/>
      <c r="AC161" s="194"/>
      <c r="AD161" s="194"/>
    </row>
    <row r="162" ht="15.75" customHeight="1">
      <c r="A162" s="194"/>
      <c r="B162" s="194"/>
      <c r="C162" s="194"/>
      <c r="D162" s="395"/>
      <c r="E162" s="22"/>
      <c r="F162" s="22"/>
      <c r="G162" s="22"/>
      <c r="H162" s="22"/>
      <c r="I162" s="22"/>
      <c r="J162" s="396"/>
      <c r="K162" s="397"/>
      <c r="L162" s="22"/>
      <c r="M162" s="397"/>
      <c r="N162" s="22"/>
      <c r="O162" s="398"/>
      <c r="P162" s="22"/>
      <c r="Q162" s="397"/>
      <c r="R162" s="22"/>
      <c r="S162" s="22"/>
      <c r="T162" s="22"/>
      <c r="U162" s="22"/>
      <c r="V162" s="156"/>
      <c r="W162" s="194"/>
      <c r="X162" s="194"/>
      <c r="Y162" s="194"/>
      <c r="Z162" s="194"/>
      <c r="AA162" s="194"/>
      <c r="AB162" s="194"/>
      <c r="AC162" s="194"/>
      <c r="AD162" s="194"/>
    </row>
    <row r="163" ht="15.75" customHeight="1">
      <c r="A163" s="194"/>
      <c r="B163" s="194"/>
      <c r="C163" s="194"/>
      <c r="D163" s="391"/>
      <c r="J163" s="392"/>
      <c r="K163" s="393"/>
      <c r="L163" s="22"/>
      <c r="M163" s="393"/>
      <c r="N163" s="22"/>
      <c r="O163" s="394"/>
      <c r="P163" s="22"/>
      <c r="Q163" s="393"/>
      <c r="R163" s="22"/>
      <c r="S163" s="22"/>
      <c r="T163" s="22"/>
      <c r="U163" s="22"/>
      <c r="V163" s="156"/>
      <c r="W163" s="194"/>
      <c r="X163" s="194"/>
      <c r="Y163" s="194"/>
      <c r="Z163" s="194"/>
      <c r="AA163" s="194"/>
      <c r="AB163" s="194"/>
      <c r="AC163" s="194"/>
      <c r="AD163" s="194"/>
    </row>
    <row r="164" ht="15.75" customHeight="1">
      <c r="A164" s="194"/>
      <c r="B164" s="194"/>
      <c r="C164" s="194"/>
      <c r="D164" s="395"/>
      <c r="E164" s="22"/>
      <c r="F164" s="22"/>
      <c r="G164" s="22"/>
      <c r="H164" s="22"/>
      <c r="I164" s="22"/>
      <c r="J164" s="396"/>
      <c r="K164" s="397"/>
      <c r="L164" s="22"/>
      <c r="M164" s="397"/>
      <c r="N164" s="22"/>
      <c r="O164" s="398"/>
      <c r="P164" s="22"/>
      <c r="Q164" s="397"/>
      <c r="R164" s="22"/>
      <c r="S164" s="22"/>
      <c r="T164" s="22"/>
      <c r="U164" s="22"/>
      <c r="V164" s="156"/>
      <c r="W164" s="194"/>
      <c r="X164" s="194"/>
      <c r="Y164" s="194"/>
      <c r="Z164" s="194"/>
      <c r="AA164" s="194"/>
      <c r="AB164" s="194"/>
      <c r="AC164" s="194"/>
      <c r="AD164" s="194"/>
    </row>
    <row r="165" ht="15.75" customHeight="1">
      <c r="A165" s="194"/>
      <c r="B165" s="194"/>
      <c r="C165" s="194"/>
      <c r="D165" s="391"/>
      <c r="J165" s="392"/>
      <c r="K165" s="393"/>
      <c r="L165" s="22"/>
      <c r="M165" s="393"/>
      <c r="N165" s="22"/>
      <c r="O165" s="394"/>
      <c r="P165" s="22"/>
      <c r="Q165" s="393"/>
      <c r="R165" s="22"/>
      <c r="S165" s="22"/>
      <c r="T165" s="22"/>
      <c r="U165" s="22"/>
      <c r="V165" s="156"/>
      <c r="W165" s="194"/>
      <c r="X165" s="194"/>
      <c r="Y165" s="194"/>
      <c r="Z165" s="194"/>
      <c r="AA165" s="194"/>
      <c r="AB165" s="194"/>
      <c r="AC165" s="194"/>
      <c r="AD165" s="194"/>
    </row>
    <row r="166" ht="15.75" customHeight="1">
      <c r="A166" s="194"/>
      <c r="B166" s="194"/>
      <c r="C166" s="194"/>
      <c r="D166" s="395"/>
      <c r="E166" s="22"/>
      <c r="F166" s="22"/>
      <c r="G166" s="22"/>
      <c r="H166" s="22"/>
      <c r="I166" s="22"/>
      <c r="J166" s="396"/>
      <c r="K166" s="397"/>
      <c r="L166" s="22"/>
      <c r="M166" s="397"/>
      <c r="N166" s="22"/>
      <c r="O166" s="398"/>
      <c r="P166" s="22"/>
      <c r="Q166" s="397"/>
      <c r="R166" s="22"/>
      <c r="S166" s="22"/>
      <c r="T166" s="22"/>
      <c r="U166" s="22"/>
      <c r="V166" s="156"/>
      <c r="W166" s="194"/>
      <c r="X166" s="194"/>
      <c r="Y166" s="194"/>
      <c r="Z166" s="194"/>
      <c r="AA166" s="194"/>
      <c r="AB166" s="194"/>
      <c r="AC166" s="194"/>
      <c r="AD166" s="194"/>
    </row>
    <row r="167" ht="15.75" customHeight="1">
      <c r="A167" s="194"/>
      <c r="B167" s="194"/>
      <c r="C167" s="194"/>
      <c r="D167" s="391"/>
      <c r="J167" s="392"/>
      <c r="K167" s="393"/>
      <c r="L167" s="22"/>
      <c r="M167" s="393"/>
      <c r="N167" s="22"/>
      <c r="O167" s="394"/>
      <c r="P167" s="22"/>
      <c r="Q167" s="393"/>
      <c r="R167" s="22"/>
      <c r="S167" s="22"/>
      <c r="T167" s="22"/>
      <c r="U167" s="22"/>
      <c r="V167" s="156"/>
      <c r="W167" s="194"/>
      <c r="X167" s="194"/>
      <c r="Y167" s="194"/>
      <c r="Z167" s="194"/>
      <c r="AA167" s="194"/>
      <c r="AB167" s="194"/>
      <c r="AC167" s="194"/>
      <c r="AD167" s="194"/>
    </row>
    <row r="168" ht="15.75" customHeight="1">
      <c r="A168" s="194"/>
      <c r="B168" s="194"/>
      <c r="C168" s="194"/>
      <c r="D168" s="395"/>
      <c r="E168" s="22"/>
      <c r="F168" s="22"/>
      <c r="G168" s="22"/>
      <c r="H168" s="22"/>
      <c r="I168" s="22"/>
      <c r="J168" s="396"/>
      <c r="K168" s="397"/>
      <c r="L168" s="22"/>
      <c r="M168" s="397"/>
      <c r="N168" s="22"/>
      <c r="O168" s="398"/>
      <c r="P168" s="22"/>
      <c r="Q168" s="397"/>
      <c r="R168" s="22"/>
      <c r="S168" s="22"/>
      <c r="T168" s="22"/>
      <c r="U168" s="22"/>
      <c r="V168" s="156"/>
      <c r="W168" s="194"/>
      <c r="X168" s="194"/>
      <c r="Y168" s="194"/>
      <c r="Z168" s="194"/>
      <c r="AA168" s="194"/>
      <c r="AB168" s="194"/>
      <c r="AC168" s="194"/>
      <c r="AD168" s="194"/>
    </row>
    <row r="169" ht="15.75" customHeight="1">
      <c r="A169" s="194"/>
      <c r="B169" s="194"/>
      <c r="C169" s="194"/>
      <c r="D169" s="391"/>
      <c r="J169" s="392"/>
      <c r="K169" s="393"/>
      <c r="L169" s="22"/>
      <c r="M169" s="393"/>
      <c r="N169" s="22"/>
      <c r="O169" s="394"/>
      <c r="P169" s="22"/>
      <c r="Q169" s="393"/>
      <c r="R169" s="22"/>
      <c r="S169" s="22"/>
      <c r="T169" s="22"/>
      <c r="U169" s="22"/>
      <c r="V169" s="156"/>
      <c r="W169" s="194"/>
      <c r="X169" s="194"/>
      <c r="Y169" s="194"/>
      <c r="Z169" s="194"/>
      <c r="AA169" s="194"/>
      <c r="AB169" s="194"/>
      <c r="AC169" s="194"/>
      <c r="AD169" s="194"/>
    </row>
    <row r="170" ht="15.75" customHeight="1">
      <c r="A170" s="194"/>
      <c r="B170" s="194"/>
      <c r="C170" s="194"/>
      <c r="D170" s="395"/>
      <c r="E170" s="22"/>
      <c r="F170" s="22"/>
      <c r="G170" s="22"/>
      <c r="H170" s="22"/>
      <c r="I170" s="22"/>
      <c r="J170" s="396"/>
      <c r="K170" s="397"/>
      <c r="L170" s="22"/>
      <c r="M170" s="397"/>
      <c r="N170" s="22"/>
      <c r="O170" s="398"/>
      <c r="P170" s="22"/>
      <c r="Q170" s="397"/>
      <c r="R170" s="22"/>
      <c r="S170" s="22"/>
      <c r="T170" s="22"/>
      <c r="U170" s="22"/>
      <c r="V170" s="156"/>
      <c r="W170" s="194"/>
      <c r="X170" s="194"/>
      <c r="Y170" s="194"/>
      <c r="Z170" s="194"/>
      <c r="AA170" s="194"/>
      <c r="AB170" s="194"/>
      <c r="AC170" s="194"/>
      <c r="AD170" s="194"/>
    </row>
    <row r="171" ht="15.75" customHeight="1">
      <c r="A171" s="194"/>
      <c r="B171" s="194"/>
      <c r="C171" s="194"/>
      <c r="D171" s="391"/>
      <c r="J171" s="392"/>
      <c r="K171" s="393"/>
      <c r="L171" s="22"/>
      <c r="M171" s="393"/>
      <c r="N171" s="22"/>
      <c r="O171" s="394"/>
      <c r="P171" s="22"/>
      <c r="Q171" s="393"/>
      <c r="R171" s="22"/>
      <c r="S171" s="22"/>
      <c r="T171" s="22"/>
      <c r="U171" s="22"/>
      <c r="V171" s="156"/>
      <c r="W171" s="194"/>
      <c r="X171" s="194"/>
      <c r="Y171" s="194"/>
      <c r="Z171" s="194"/>
      <c r="AA171" s="194"/>
      <c r="AB171" s="194"/>
      <c r="AC171" s="194"/>
      <c r="AD171" s="194"/>
    </row>
    <row r="172" ht="15.75" customHeight="1">
      <c r="A172" s="194"/>
      <c r="B172" s="194"/>
      <c r="C172" s="194"/>
      <c r="D172" s="395"/>
      <c r="E172" s="22"/>
      <c r="F172" s="22"/>
      <c r="G172" s="22"/>
      <c r="H172" s="22"/>
      <c r="I172" s="22"/>
      <c r="J172" s="396"/>
      <c r="K172" s="397"/>
      <c r="L172" s="22"/>
      <c r="M172" s="397"/>
      <c r="N172" s="22"/>
      <c r="O172" s="398"/>
      <c r="P172" s="22"/>
      <c r="Q172" s="397"/>
      <c r="R172" s="22"/>
      <c r="S172" s="22"/>
      <c r="T172" s="22"/>
      <c r="U172" s="22"/>
      <c r="V172" s="156"/>
      <c r="W172" s="194"/>
      <c r="X172" s="194"/>
      <c r="Y172" s="194"/>
      <c r="Z172" s="194"/>
      <c r="AA172" s="194"/>
      <c r="AB172" s="194"/>
      <c r="AC172" s="194"/>
      <c r="AD172" s="194"/>
    </row>
    <row r="173" ht="15.75" customHeight="1">
      <c r="A173" s="194"/>
      <c r="B173" s="194"/>
      <c r="C173" s="194"/>
      <c r="D173" s="391"/>
      <c r="J173" s="392"/>
      <c r="K173" s="393"/>
      <c r="L173" s="22"/>
      <c r="M173" s="393"/>
      <c r="N173" s="22"/>
      <c r="O173" s="394"/>
      <c r="P173" s="22"/>
      <c r="Q173" s="393"/>
      <c r="R173" s="22"/>
      <c r="S173" s="22"/>
      <c r="T173" s="22"/>
      <c r="U173" s="22"/>
      <c r="V173" s="156"/>
      <c r="AA173" s="194"/>
      <c r="AB173" s="194"/>
      <c r="AC173" s="194"/>
      <c r="AD173" s="194"/>
    </row>
    <row r="174" ht="15.75" customHeight="1">
      <c r="A174" s="194"/>
      <c r="B174" s="194"/>
      <c r="C174" s="194"/>
      <c r="D174" s="395"/>
      <c r="E174" s="22"/>
      <c r="F174" s="22"/>
      <c r="G174" s="22"/>
      <c r="H174" s="22"/>
      <c r="I174" s="22"/>
      <c r="J174" s="396"/>
      <c r="K174" s="397"/>
      <c r="L174" s="22"/>
      <c r="M174" s="397"/>
      <c r="N174" s="22"/>
      <c r="O174" s="398"/>
      <c r="P174" s="22"/>
      <c r="Q174" s="397"/>
      <c r="R174" s="22"/>
      <c r="S174" s="22"/>
      <c r="T174" s="22"/>
      <c r="U174" s="22"/>
      <c r="V174" s="156"/>
      <c r="AA174" s="194"/>
      <c r="AB174" s="194"/>
      <c r="AC174" s="194"/>
      <c r="AD174" s="194"/>
    </row>
    <row r="175" ht="15.75" customHeight="1">
      <c r="A175" s="194"/>
      <c r="B175" s="194"/>
      <c r="C175" s="194"/>
      <c r="D175" s="391"/>
      <c r="J175" s="392"/>
      <c r="K175" s="393"/>
      <c r="L175" s="22"/>
      <c r="M175" s="393"/>
      <c r="N175" s="22"/>
      <c r="O175" s="394"/>
      <c r="P175" s="22"/>
      <c r="Q175" s="393"/>
      <c r="R175" s="22"/>
      <c r="S175" s="22"/>
      <c r="T175" s="22"/>
      <c r="U175" s="22"/>
      <c r="V175" s="156"/>
      <c r="AA175" s="194"/>
      <c r="AB175" s="194"/>
      <c r="AC175" s="194"/>
      <c r="AD175" s="194"/>
    </row>
    <row r="176" ht="15.75" customHeight="1">
      <c r="A176" s="194"/>
      <c r="B176" s="194"/>
      <c r="C176" s="194"/>
      <c r="D176" s="395"/>
      <c r="E176" s="22"/>
      <c r="F176" s="22"/>
      <c r="G176" s="22"/>
      <c r="H176" s="22"/>
      <c r="I176" s="22"/>
      <c r="J176" s="396"/>
      <c r="K176" s="397"/>
      <c r="L176" s="22"/>
      <c r="M176" s="397"/>
      <c r="N176" s="22"/>
      <c r="O176" s="398"/>
      <c r="P176" s="22"/>
      <c r="Q176" s="397"/>
      <c r="R176" s="22"/>
      <c r="S176" s="22"/>
      <c r="T176" s="22"/>
      <c r="U176" s="22"/>
      <c r="V176" s="156"/>
      <c r="AA176" s="194"/>
      <c r="AB176" s="194"/>
      <c r="AC176" s="194"/>
      <c r="AD176" s="194"/>
    </row>
    <row r="177" ht="15.75" customHeight="1">
      <c r="A177" s="194"/>
      <c r="B177" s="194"/>
      <c r="C177" s="194"/>
      <c r="D177" s="391"/>
      <c r="J177" s="392"/>
      <c r="K177" s="393"/>
      <c r="L177" s="22"/>
      <c r="M177" s="393"/>
      <c r="N177" s="22"/>
      <c r="O177" s="394"/>
      <c r="P177" s="22"/>
      <c r="Q177" s="393"/>
      <c r="R177" s="22"/>
      <c r="S177" s="22"/>
      <c r="T177" s="22"/>
      <c r="U177" s="22"/>
      <c r="V177" s="156"/>
      <c r="AA177" s="194"/>
      <c r="AB177" s="194"/>
      <c r="AC177" s="194"/>
      <c r="AD177" s="194"/>
    </row>
    <row r="178" ht="15.75" customHeight="1">
      <c r="A178" s="194"/>
      <c r="B178" s="194"/>
      <c r="C178" s="194"/>
      <c r="D178" s="395"/>
      <c r="E178" s="22"/>
      <c r="F178" s="22"/>
      <c r="G178" s="22"/>
      <c r="H178" s="22"/>
      <c r="I178" s="22"/>
      <c r="J178" s="396"/>
      <c r="K178" s="397"/>
      <c r="L178" s="22"/>
      <c r="M178" s="397"/>
      <c r="N178" s="22"/>
      <c r="O178" s="398"/>
      <c r="P178" s="22"/>
      <c r="Q178" s="397"/>
      <c r="R178" s="22"/>
      <c r="S178" s="22"/>
      <c r="T178" s="22"/>
      <c r="U178" s="22"/>
      <c r="V178" s="156"/>
      <c r="AA178" s="194"/>
      <c r="AB178" s="194"/>
      <c r="AC178" s="194"/>
      <c r="AD178" s="194"/>
    </row>
    <row r="179" ht="15.75" customHeight="1">
      <c r="A179" s="194"/>
      <c r="B179" s="194"/>
      <c r="C179" s="194"/>
      <c r="D179" s="391"/>
      <c r="J179" s="392"/>
      <c r="K179" s="393"/>
      <c r="L179" s="22"/>
      <c r="M179" s="393"/>
      <c r="N179" s="22"/>
      <c r="O179" s="394"/>
      <c r="P179" s="22"/>
      <c r="Q179" s="393"/>
      <c r="R179" s="22"/>
      <c r="S179" s="22"/>
      <c r="T179" s="22"/>
      <c r="U179" s="22"/>
      <c r="V179" s="156"/>
      <c r="AA179" s="194"/>
      <c r="AB179" s="194"/>
      <c r="AC179" s="194"/>
      <c r="AD179" s="194"/>
    </row>
    <row r="180" ht="15.75" customHeight="1">
      <c r="A180" s="194"/>
      <c r="B180" s="194"/>
      <c r="C180" s="194"/>
      <c r="D180" s="395"/>
      <c r="E180" s="22"/>
      <c r="F180" s="22"/>
      <c r="G180" s="22"/>
      <c r="H180" s="22"/>
      <c r="I180" s="22"/>
      <c r="J180" s="396"/>
      <c r="K180" s="397"/>
      <c r="L180" s="22"/>
      <c r="M180" s="397"/>
      <c r="N180" s="22"/>
      <c r="O180" s="398"/>
      <c r="P180" s="22"/>
      <c r="Q180" s="397"/>
      <c r="R180" s="22"/>
      <c r="S180" s="22"/>
      <c r="T180" s="22"/>
      <c r="U180" s="22"/>
      <c r="V180" s="156"/>
      <c r="AA180" s="194"/>
      <c r="AB180" s="194"/>
      <c r="AC180" s="194"/>
      <c r="AD180" s="194"/>
    </row>
    <row r="181" ht="15.75" customHeight="1">
      <c r="A181" s="194"/>
      <c r="B181" s="194"/>
      <c r="C181" s="194"/>
      <c r="D181" s="391"/>
      <c r="J181" s="392"/>
      <c r="K181" s="393"/>
      <c r="L181" s="22"/>
      <c r="M181" s="393"/>
      <c r="N181" s="22"/>
      <c r="O181" s="394"/>
      <c r="P181" s="22"/>
      <c r="Q181" s="393"/>
      <c r="R181" s="22"/>
      <c r="S181" s="22"/>
      <c r="T181" s="22"/>
      <c r="U181" s="22"/>
      <c r="V181" s="156"/>
      <c r="AA181" s="194"/>
      <c r="AB181" s="194"/>
      <c r="AC181" s="194"/>
      <c r="AD181" s="194"/>
    </row>
    <row r="182" ht="15.75" customHeight="1">
      <c r="A182" s="194"/>
      <c r="B182" s="194"/>
      <c r="C182" s="194"/>
      <c r="D182" s="395"/>
      <c r="E182" s="22"/>
      <c r="F182" s="22"/>
      <c r="G182" s="22"/>
      <c r="H182" s="22"/>
      <c r="I182" s="22"/>
      <c r="J182" s="396"/>
      <c r="K182" s="397"/>
      <c r="L182" s="22"/>
      <c r="M182" s="397"/>
      <c r="N182" s="22"/>
      <c r="O182" s="398"/>
      <c r="P182" s="22"/>
      <c r="Q182" s="397"/>
      <c r="R182" s="22"/>
      <c r="S182" s="22"/>
      <c r="T182" s="22"/>
      <c r="U182" s="22"/>
      <c r="V182" s="156"/>
      <c r="AA182" s="194"/>
      <c r="AB182" s="194"/>
      <c r="AC182" s="194"/>
      <c r="AD182" s="194"/>
    </row>
    <row r="183" ht="15.75" customHeight="1">
      <c r="A183" s="194"/>
      <c r="B183" s="194"/>
      <c r="C183" s="194"/>
      <c r="D183" s="391"/>
      <c r="J183" s="392"/>
      <c r="K183" s="393"/>
      <c r="L183" s="22"/>
      <c r="M183" s="393"/>
      <c r="N183" s="22"/>
      <c r="O183" s="394"/>
      <c r="P183" s="22"/>
      <c r="Q183" s="393"/>
      <c r="R183" s="22"/>
      <c r="S183" s="22"/>
      <c r="T183" s="22"/>
      <c r="U183" s="22"/>
      <c r="V183" s="156"/>
      <c r="AA183" s="194"/>
      <c r="AB183" s="194"/>
      <c r="AC183" s="194"/>
      <c r="AD183" s="194"/>
    </row>
    <row r="184" ht="15.75" customHeight="1">
      <c r="A184" s="194"/>
      <c r="B184" s="194"/>
      <c r="C184" s="194"/>
      <c r="D184" s="395"/>
      <c r="E184" s="22"/>
      <c r="F184" s="22"/>
      <c r="G184" s="22"/>
      <c r="H184" s="22"/>
      <c r="I184" s="22"/>
      <c r="J184" s="396"/>
      <c r="K184" s="397"/>
      <c r="L184" s="22"/>
      <c r="M184" s="397"/>
      <c r="N184" s="22"/>
      <c r="O184" s="398"/>
      <c r="P184" s="22"/>
      <c r="Q184" s="397"/>
      <c r="R184" s="22"/>
      <c r="S184" s="22"/>
      <c r="T184" s="22"/>
      <c r="U184" s="22"/>
      <c r="V184" s="156"/>
      <c r="AA184" s="194"/>
      <c r="AB184" s="194"/>
      <c r="AC184" s="194"/>
      <c r="AD184" s="194"/>
    </row>
    <row r="185" ht="15.75" customHeight="1">
      <c r="A185" s="194"/>
      <c r="B185" s="194"/>
      <c r="C185" s="194"/>
      <c r="D185" s="391"/>
      <c r="J185" s="392"/>
      <c r="K185" s="393"/>
      <c r="L185" s="22"/>
      <c r="M185" s="393"/>
      <c r="N185" s="22"/>
      <c r="O185" s="394"/>
      <c r="P185" s="22"/>
      <c r="Q185" s="393"/>
      <c r="R185" s="22"/>
      <c r="S185" s="22"/>
      <c r="T185" s="22"/>
      <c r="U185" s="22"/>
      <c r="V185" s="156"/>
      <c r="AA185" s="194"/>
      <c r="AB185" s="194"/>
      <c r="AC185" s="194"/>
      <c r="AD185" s="194"/>
    </row>
    <row r="186" ht="15.75" customHeight="1">
      <c r="A186" s="194"/>
      <c r="B186" s="194"/>
      <c r="C186" s="194"/>
      <c r="D186" s="395"/>
      <c r="E186" s="22"/>
      <c r="F186" s="22"/>
      <c r="G186" s="22"/>
      <c r="H186" s="22"/>
      <c r="I186" s="22"/>
      <c r="J186" s="396"/>
      <c r="K186" s="397"/>
      <c r="L186" s="22"/>
      <c r="M186" s="397"/>
      <c r="N186" s="22"/>
      <c r="O186" s="398"/>
      <c r="P186" s="22"/>
      <c r="Q186" s="397"/>
      <c r="R186" s="22"/>
      <c r="S186" s="22"/>
      <c r="T186" s="22"/>
      <c r="U186" s="22"/>
      <c r="V186" s="156"/>
      <c r="AA186" s="194"/>
      <c r="AB186" s="194"/>
      <c r="AC186" s="194"/>
      <c r="AD186" s="194"/>
    </row>
    <row r="187" ht="15.75" customHeight="1">
      <c r="A187" s="194"/>
      <c r="B187" s="194"/>
      <c r="C187" s="194"/>
      <c r="D187" s="391"/>
      <c r="J187" s="392"/>
      <c r="K187" s="393"/>
      <c r="L187" s="22"/>
      <c r="M187" s="393"/>
      <c r="N187" s="22"/>
      <c r="O187" s="394"/>
      <c r="P187" s="22"/>
      <c r="Q187" s="393"/>
      <c r="R187" s="22"/>
      <c r="S187" s="22"/>
      <c r="T187" s="22"/>
      <c r="U187" s="22"/>
      <c r="V187" s="156"/>
      <c r="AA187" s="194"/>
      <c r="AB187" s="194"/>
      <c r="AC187" s="194"/>
      <c r="AD187" s="194"/>
    </row>
    <row r="188" ht="15.75" customHeight="1">
      <c r="A188" s="194"/>
      <c r="B188" s="194"/>
      <c r="C188" s="194"/>
      <c r="D188" s="395"/>
      <c r="E188" s="22"/>
      <c r="F188" s="22"/>
      <c r="G188" s="22"/>
      <c r="H188" s="22"/>
      <c r="I188" s="22"/>
      <c r="J188" s="396"/>
      <c r="K188" s="397"/>
      <c r="L188" s="22"/>
      <c r="M188" s="397"/>
      <c r="N188" s="22"/>
      <c r="O188" s="398"/>
      <c r="P188" s="22"/>
      <c r="Q188" s="397"/>
      <c r="R188" s="22"/>
      <c r="S188" s="22"/>
      <c r="T188" s="22"/>
      <c r="U188" s="22"/>
      <c r="V188" s="156"/>
      <c r="W188" s="194"/>
      <c r="X188" s="194"/>
      <c r="Y188" s="194"/>
      <c r="Z188" s="194"/>
      <c r="AA188" s="194"/>
      <c r="AB188" s="194"/>
      <c r="AC188" s="194"/>
      <c r="AD188" s="194"/>
    </row>
    <row r="189" ht="15.75" customHeight="1">
      <c r="A189" s="194"/>
      <c r="B189" s="194"/>
      <c r="C189" s="194"/>
      <c r="D189" s="391"/>
      <c r="J189" s="392"/>
      <c r="K189" s="393"/>
      <c r="L189" s="22"/>
      <c r="M189" s="393"/>
      <c r="N189" s="22"/>
      <c r="O189" s="394"/>
      <c r="P189" s="22"/>
      <c r="Q189" s="393"/>
      <c r="R189" s="22"/>
      <c r="S189" s="22"/>
      <c r="T189" s="22"/>
      <c r="U189" s="22"/>
      <c r="V189" s="156"/>
      <c r="W189" s="194"/>
      <c r="X189" s="194"/>
      <c r="Y189" s="194"/>
      <c r="Z189" s="194"/>
      <c r="AA189" s="194"/>
      <c r="AB189" s="194"/>
      <c r="AC189" s="194"/>
      <c r="AD189" s="194"/>
    </row>
    <row r="190" ht="15.75" customHeight="1">
      <c r="A190" s="194"/>
      <c r="B190" s="194"/>
      <c r="C190" s="194"/>
      <c r="D190" s="395"/>
      <c r="E190" s="22"/>
      <c r="F190" s="22"/>
      <c r="G190" s="22"/>
      <c r="H190" s="22"/>
      <c r="I190" s="22"/>
      <c r="J190" s="396"/>
      <c r="K190" s="397"/>
      <c r="L190" s="22"/>
      <c r="M190" s="397"/>
      <c r="N190" s="22"/>
      <c r="O190" s="398"/>
      <c r="P190" s="22"/>
      <c r="Q190" s="397"/>
      <c r="R190" s="22"/>
      <c r="S190" s="22"/>
      <c r="T190" s="22"/>
      <c r="U190" s="22"/>
      <c r="V190" s="156"/>
      <c r="W190" s="194"/>
      <c r="X190" s="194"/>
      <c r="Y190" s="194"/>
      <c r="Z190" s="194"/>
      <c r="AA190" s="194"/>
      <c r="AB190" s="194"/>
      <c r="AC190" s="194"/>
      <c r="AD190" s="194"/>
    </row>
    <row r="191" ht="15.75" customHeight="1">
      <c r="A191" s="194"/>
      <c r="B191" s="194"/>
      <c r="C191" s="194"/>
      <c r="D191" s="391"/>
      <c r="J191" s="392"/>
      <c r="K191" s="393"/>
      <c r="L191" s="22"/>
      <c r="M191" s="393"/>
      <c r="N191" s="22"/>
      <c r="O191" s="394"/>
      <c r="P191" s="22"/>
      <c r="Q191" s="393"/>
      <c r="R191" s="22"/>
      <c r="S191" s="22"/>
      <c r="T191" s="22"/>
      <c r="U191" s="22"/>
      <c r="V191" s="156"/>
      <c r="W191" s="194"/>
      <c r="X191" s="194"/>
      <c r="Y191" s="194"/>
      <c r="Z191" s="194"/>
      <c r="AA191" s="194"/>
      <c r="AB191" s="194"/>
      <c r="AC191" s="194"/>
      <c r="AD191" s="194"/>
    </row>
    <row r="192" ht="15.75" customHeight="1">
      <c r="A192" s="194"/>
      <c r="B192" s="194"/>
      <c r="C192" s="194"/>
      <c r="D192" s="395"/>
      <c r="E192" s="22"/>
      <c r="F192" s="22"/>
      <c r="G192" s="22"/>
      <c r="H192" s="22"/>
      <c r="I192" s="22"/>
      <c r="J192" s="396"/>
      <c r="K192" s="397"/>
      <c r="L192" s="22"/>
      <c r="M192" s="397"/>
      <c r="N192" s="22"/>
      <c r="O192" s="398"/>
      <c r="P192" s="22"/>
      <c r="Q192" s="397"/>
      <c r="R192" s="22"/>
      <c r="S192" s="22"/>
      <c r="T192" s="22"/>
      <c r="U192" s="22"/>
      <c r="V192" s="156"/>
      <c r="W192" s="194"/>
      <c r="X192" s="194"/>
      <c r="Y192" s="194"/>
      <c r="Z192" s="194"/>
      <c r="AA192" s="194"/>
      <c r="AB192" s="194"/>
      <c r="AC192" s="194"/>
      <c r="AD192" s="194"/>
    </row>
    <row r="193" ht="15.75" customHeight="1">
      <c r="A193" s="194"/>
      <c r="B193" s="194"/>
      <c r="C193" s="194"/>
      <c r="D193" s="391"/>
      <c r="J193" s="392"/>
      <c r="K193" s="393"/>
      <c r="L193" s="22"/>
      <c r="M193" s="393"/>
      <c r="N193" s="22"/>
      <c r="O193" s="394"/>
      <c r="P193" s="22"/>
      <c r="Q193" s="393"/>
      <c r="R193" s="22"/>
      <c r="S193" s="22"/>
      <c r="T193" s="22"/>
      <c r="U193" s="22"/>
      <c r="V193" s="156"/>
      <c r="W193" s="194"/>
      <c r="X193" s="194"/>
      <c r="Y193" s="194"/>
      <c r="Z193" s="194"/>
      <c r="AA193" s="194"/>
      <c r="AB193" s="194"/>
      <c r="AC193" s="194"/>
      <c r="AD193" s="194"/>
    </row>
    <row r="194" ht="15.75" customHeight="1">
      <c r="A194" s="194"/>
      <c r="B194" s="194"/>
      <c r="C194" s="194"/>
      <c r="D194" s="395"/>
      <c r="E194" s="22"/>
      <c r="F194" s="22"/>
      <c r="G194" s="22"/>
      <c r="H194" s="22"/>
      <c r="I194" s="22"/>
      <c r="J194" s="396"/>
      <c r="K194" s="397"/>
      <c r="L194" s="22"/>
      <c r="M194" s="397"/>
      <c r="N194" s="22"/>
      <c r="O194" s="398"/>
      <c r="P194" s="22"/>
      <c r="Q194" s="397"/>
      <c r="R194" s="22"/>
      <c r="S194" s="22"/>
      <c r="T194" s="22"/>
      <c r="U194" s="22"/>
      <c r="V194" s="156"/>
      <c r="W194" s="194"/>
      <c r="X194" s="194"/>
      <c r="Y194" s="194"/>
      <c r="Z194" s="194"/>
      <c r="AA194" s="194"/>
      <c r="AB194" s="194"/>
      <c r="AC194" s="194"/>
      <c r="AD194" s="194"/>
    </row>
    <row r="195" ht="15.75" customHeight="1">
      <c r="A195" s="194"/>
      <c r="B195" s="194"/>
      <c r="C195" s="194"/>
      <c r="D195" s="391"/>
      <c r="J195" s="392"/>
      <c r="K195" s="393"/>
      <c r="L195" s="22"/>
      <c r="M195" s="393"/>
      <c r="N195" s="22"/>
      <c r="O195" s="394"/>
      <c r="P195" s="22"/>
      <c r="Q195" s="393"/>
      <c r="R195" s="22"/>
      <c r="S195" s="22"/>
      <c r="T195" s="22"/>
      <c r="U195" s="22"/>
      <c r="V195" s="156"/>
      <c r="W195" s="194"/>
      <c r="X195" s="194"/>
      <c r="Y195" s="194"/>
      <c r="Z195" s="194"/>
      <c r="AA195" s="194"/>
      <c r="AB195" s="194"/>
      <c r="AC195" s="194"/>
      <c r="AD195" s="194"/>
    </row>
    <row r="196" ht="15.75" customHeight="1">
      <c r="A196" s="194"/>
      <c r="B196" s="194"/>
      <c r="C196" s="194"/>
      <c r="D196" s="395"/>
      <c r="E196" s="22"/>
      <c r="F196" s="22"/>
      <c r="G196" s="22"/>
      <c r="H196" s="22"/>
      <c r="I196" s="22"/>
      <c r="J196" s="396"/>
      <c r="K196" s="397"/>
      <c r="L196" s="22"/>
      <c r="M196" s="397"/>
      <c r="N196" s="22"/>
      <c r="O196" s="398"/>
      <c r="P196" s="22"/>
      <c r="Q196" s="397"/>
      <c r="R196" s="22"/>
      <c r="S196" s="22"/>
      <c r="T196" s="22"/>
      <c r="U196" s="22"/>
      <c r="V196" s="156"/>
      <c r="W196" s="194"/>
      <c r="X196" s="194"/>
      <c r="Y196" s="194"/>
      <c r="Z196" s="194"/>
      <c r="AA196" s="194"/>
      <c r="AB196" s="194"/>
      <c r="AC196" s="194"/>
      <c r="AD196" s="194"/>
    </row>
    <row r="197" ht="15.75" customHeight="1">
      <c r="A197" s="194"/>
      <c r="B197" s="194"/>
      <c r="C197" s="194"/>
      <c r="D197" s="391"/>
      <c r="J197" s="392"/>
      <c r="K197" s="393"/>
      <c r="L197" s="22"/>
      <c r="M197" s="393"/>
      <c r="N197" s="22"/>
      <c r="O197" s="394"/>
      <c r="P197" s="22"/>
      <c r="Q197" s="393"/>
      <c r="R197" s="22"/>
      <c r="S197" s="22"/>
      <c r="T197" s="22"/>
      <c r="U197" s="22"/>
      <c r="V197" s="156"/>
      <c r="W197" s="194"/>
      <c r="X197" s="194"/>
      <c r="Y197" s="194"/>
      <c r="Z197" s="194"/>
      <c r="AA197" s="194"/>
      <c r="AB197" s="194"/>
      <c r="AC197" s="194"/>
      <c r="AD197" s="194"/>
    </row>
    <row r="198" ht="15.75" customHeight="1">
      <c r="A198" s="194"/>
      <c r="B198" s="194"/>
      <c r="C198" s="194"/>
      <c r="D198" s="395"/>
      <c r="E198" s="22"/>
      <c r="F198" s="22"/>
      <c r="G198" s="22"/>
      <c r="H198" s="22"/>
      <c r="I198" s="22"/>
      <c r="J198" s="396"/>
      <c r="K198" s="397"/>
      <c r="L198" s="22"/>
      <c r="M198" s="397"/>
      <c r="N198" s="22"/>
      <c r="O198" s="398"/>
      <c r="P198" s="22"/>
      <c r="Q198" s="397"/>
      <c r="R198" s="22"/>
      <c r="S198" s="22"/>
      <c r="T198" s="22"/>
      <c r="U198" s="22"/>
      <c r="V198" s="156"/>
      <c r="W198" s="194"/>
      <c r="X198" s="194"/>
      <c r="Y198" s="194"/>
      <c r="Z198" s="194"/>
      <c r="AA198" s="194"/>
      <c r="AB198" s="194"/>
      <c r="AC198" s="194"/>
      <c r="AD198" s="194"/>
    </row>
    <row r="199" ht="15.75" customHeight="1">
      <c r="A199" s="194"/>
      <c r="B199" s="194"/>
      <c r="C199" s="194"/>
      <c r="D199" s="391"/>
      <c r="J199" s="392"/>
      <c r="K199" s="393"/>
      <c r="L199" s="22"/>
      <c r="M199" s="393"/>
      <c r="N199" s="22"/>
      <c r="O199" s="394"/>
      <c r="P199" s="22"/>
      <c r="Q199" s="393"/>
      <c r="R199" s="22"/>
      <c r="S199" s="22"/>
      <c r="T199" s="22"/>
      <c r="U199" s="22"/>
      <c r="V199" s="156"/>
      <c r="W199" s="194"/>
      <c r="X199" s="194"/>
      <c r="Y199" s="194"/>
      <c r="Z199" s="194"/>
      <c r="AA199" s="194"/>
      <c r="AB199" s="194"/>
      <c r="AC199" s="194"/>
      <c r="AD199" s="194"/>
    </row>
    <row r="200" ht="15.75" customHeight="1">
      <c r="A200" s="194"/>
      <c r="B200" s="194"/>
      <c r="C200" s="194"/>
      <c r="D200" s="395"/>
      <c r="E200" s="22"/>
      <c r="F200" s="22"/>
      <c r="G200" s="22"/>
      <c r="H200" s="22"/>
      <c r="I200" s="22"/>
      <c r="J200" s="396"/>
      <c r="K200" s="397"/>
      <c r="L200" s="22"/>
      <c r="M200" s="397"/>
      <c r="N200" s="22"/>
      <c r="O200" s="398"/>
      <c r="P200" s="22"/>
      <c r="Q200" s="397"/>
      <c r="R200" s="22"/>
      <c r="S200" s="22"/>
      <c r="T200" s="22"/>
      <c r="U200" s="22"/>
      <c r="V200" s="156"/>
      <c r="W200" s="194"/>
      <c r="X200" s="194"/>
      <c r="Y200" s="194"/>
      <c r="Z200" s="194"/>
      <c r="AA200" s="194"/>
      <c r="AB200" s="194"/>
      <c r="AC200" s="194"/>
      <c r="AD200" s="194"/>
    </row>
    <row r="201" ht="15.75" customHeight="1">
      <c r="A201" s="194"/>
      <c r="B201" s="194"/>
      <c r="C201" s="194"/>
      <c r="D201" s="391"/>
      <c r="J201" s="392"/>
      <c r="K201" s="393"/>
      <c r="L201" s="22"/>
      <c r="M201" s="393"/>
      <c r="N201" s="22"/>
      <c r="O201" s="394"/>
      <c r="P201" s="22"/>
      <c r="Q201" s="393"/>
      <c r="R201" s="22"/>
      <c r="S201" s="22"/>
      <c r="T201" s="22"/>
      <c r="U201" s="22"/>
      <c r="V201" s="156"/>
      <c r="W201" s="194"/>
      <c r="X201" s="194"/>
      <c r="Y201" s="194"/>
      <c r="Z201" s="194"/>
      <c r="AA201" s="194"/>
      <c r="AB201" s="194"/>
      <c r="AC201" s="194"/>
      <c r="AD201" s="194"/>
    </row>
    <row r="202" ht="15.75" customHeight="1">
      <c r="A202" s="194"/>
      <c r="B202" s="194"/>
      <c r="C202" s="194"/>
      <c r="D202" s="395"/>
      <c r="E202" s="22"/>
      <c r="F202" s="22"/>
      <c r="G202" s="22"/>
      <c r="H202" s="22"/>
      <c r="I202" s="22"/>
      <c r="J202" s="396"/>
      <c r="K202" s="397"/>
      <c r="L202" s="22"/>
      <c r="M202" s="397"/>
      <c r="N202" s="22"/>
      <c r="O202" s="398"/>
      <c r="P202" s="22"/>
      <c r="Q202" s="397"/>
      <c r="R202" s="22"/>
      <c r="S202" s="22"/>
      <c r="T202" s="22"/>
      <c r="U202" s="22"/>
      <c r="V202" s="156"/>
      <c r="W202" s="194"/>
      <c r="X202" s="194"/>
      <c r="Y202" s="194"/>
      <c r="Z202" s="194"/>
      <c r="AA202" s="194"/>
      <c r="AB202" s="194"/>
      <c r="AC202" s="194"/>
      <c r="AD202" s="194"/>
    </row>
    <row r="203" ht="15.75" customHeight="1">
      <c r="A203" s="194"/>
      <c r="B203" s="194"/>
      <c r="C203" s="194"/>
      <c r="D203" s="391"/>
      <c r="J203" s="392"/>
      <c r="K203" s="393"/>
      <c r="L203" s="22"/>
      <c r="M203" s="393"/>
      <c r="N203" s="22"/>
      <c r="O203" s="394"/>
      <c r="P203" s="22"/>
      <c r="Q203" s="393"/>
      <c r="R203" s="22"/>
      <c r="S203" s="22"/>
      <c r="T203" s="22"/>
      <c r="U203" s="22"/>
      <c r="V203" s="156"/>
      <c r="W203" s="194"/>
      <c r="X203" s="194"/>
      <c r="Y203" s="194"/>
      <c r="Z203" s="194"/>
      <c r="AA203" s="194"/>
      <c r="AB203" s="194"/>
      <c r="AC203" s="194"/>
      <c r="AD203" s="194"/>
    </row>
    <row r="204" ht="15.75" customHeight="1">
      <c r="A204" s="194"/>
      <c r="B204" s="194"/>
      <c r="C204" s="194"/>
      <c r="D204" s="395"/>
      <c r="E204" s="22"/>
      <c r="F204" s="22"/>
      <c r="G204" s="22"/>
      <c r="H204" s="22"/>
      <c r="I204" s="22"/>
      <c r="J204" s="396"/>
      <c r="K204" s="397"/>
      <c r="L204" s="22"/>
      <c r="M204" s="397"/>
      <c r="N204" s="22"/>
      <c r="O204" s="398"/>
      <c r="P204" s="22"/>
      <c r="Q204" s="397"/>
      <c r="R204" s="22"/>
      <c r="S204" s="22"/>
      <c r="T204" s="22"/>
      <c r="U204" s="22"/>
      <c r="V204" s="156"/>
      <c r="W204" s="194"/>
      <c r="X204" s="194"/>
      <c r="Y204" s="194"/>
      <c r="Z204" s="194"/>
      <c r="AA204" s="194"/>
      <c r="AB204" s="194"/>
      <c r="AC204" s="194"/>
      <c r="AD204" s="194"/>
    </row>
    <row r="205" ht="15.75" customHeight="1">
      <c r="A205" s="194"/>
      <c r="B205" s="194"/>
      <c r="C205" s="194"/>
      <c r="D205" s="391"/>
      <c r="J205" s="392"/>
      <c r="K205" s="393"/>
      <c r="L205" s="22"/>
      <c r="M205" s="393"/>
      <c r="N205" s="22"/>
      <c r="O205" s="394"/>
      <c r="P205" s="22"/>
      <c r="Q205" s="393"/>
      <c r="R205" s="22"/>
      <c r="S205" s="22"/>
      <c r="T205" s="22"/>
      <c r="U205" s="22"/>
      <c r="V205" s="156"/>
      <c r="W205" s="194"/>
      <c r="X205" s="194"/>
      <c r="Y205" s="194"/>
      <c r="Z205" s="194"/>
      <c r="AA205" s="194"/>
      <c r="AB205" s="194"/>
      <c r="AC205" s="194"/>
      <c r="AD205" s="194"/>
    </row>
    <row r="206" ht="15.75" customHeight="1">
      <c r="A206" s="194"/>
      <c r="B206" s="194"/>
      <c r="C206" s="194"/>
      <c r="D206" s="395"/>
      <c r="E206" s="22"/>
      <c r="F206" s="22"/>
      <c r="G206" s="22"/>
      <c r="H206" s="22"/>
      <c r="I206" s="22"/>
      <c r="J206" s="396"/>
      <c r="K206" s="397"/>
      <c r="L206" s="22"/>
      <c r="M206" s="397"/>
      <c r="N206" s="22"/>
      <c r="O206" s="398"/>
      <c r="P206" s="22"/>
      <c r="Q206" s="397"/>
      <c r="R206" s="22"/>
      <c r="S206" s="22"/>
      <c r="T206" s="22"/>
      <c r="U206" s="22"/>
      <c r="V206" s="156"/>
      <c r="W206" s="194"/>
      <c r="X206" s="194"/>
      <c r="Y206" s="194"/>
      <c r="Z206" s="194"/>
      <c r="AA206" s="194"/>
      <c r="AB206" s="194"/>
      <c r="AC206" s="194"/>
      <c r="AD206" s="194"/>
    </row>
    <row r="207" ht="15.75" customHeight="1">
      <c r="A207" s="194"/>
      <c r="B207" s="194"/>
      <c r="C207" s="194"/>
      <c r="D207" s="391"/>
      <c r="J207" s="392"/>
      <c r="K207" s="393"/>
      <c r="L207" s="22"/>
      <c r="M207" s="393"/>
      <c r="N207" s="22"/>
      <c r="O207" s="394"/>
      <c r="P207" s="22"/>
      <c r="Q207" s="393"/>
      <c r="R207" s="22"/>
      <c r="S207" s="22"/>
      <c r="T207" s="22"/>
      <c r="U207" s="22"/>
      <c r="V207" s="156"/>
      <c r="W207" s="194"/>
      <c r="X207" s="194"/>
      <c r="Y207" s="194"/>
      <c r="Z207" s="194"/>
      <c r="AA207" s="194"/>
      <c r="AB207" s="194"/>
      <c r="AC207" s="194"/>
      <c r="AD207" s="194"/>
    </row>
    <row r="208" ht="15.75" customHeight="1">
      <c r="A208" s="194"/>
      <c r="B208" s="194"/>
      <c r="C208" s="194"/>
      <c r="D208" s="395"/>
      <c r="E208" s="22"/>
      <c r="F208" s="22"/>
      <c r="G208" s="22"/>
      <c r="H208" s="22"/>
      <c r="I208" s="22"/>
      <c r="J208" s="396"/>
      <c r="K208" s="397"/>
      <c r="L208" s="22"/>
      <c r="M208" s="397"/>
      <c r="N208" s="22"/>
      <c r="O208" s="398"/>
      <c r="P208" s="22"/>
      <c r="Q208" s="397"/>
      <c r="R208" s="22"/>
      <c r="S208" s="22"/>
      <c r="T208" s="22"/>
      <c r="U208" s="22"/>
      <c r="V208" s="156"/>
      <c r="W208" s="194"/>
      <c r="X208" s="194"/>
      <c r="Y208" s="194"/>
      <c r="Z208" s="194"/>
      <c r="AA208" s="194"/>
      <c r="AB208" s="194"/>
      <c r="AC208" s="194"/>
      <c r="AD208" s="194"/>
    </row>
    <row r="209" ht="15.75" customHeight="1">
      <c r="A209" s="194"/>
      <c r="B209" s="194"/>
      <c r="C209" s="194"/>
      <c r="D209" s="391"/>
      <c r="J209" s="392"/>
      <c r="K209" s="393"/>
      <c r="L209" s="22"/>
      <c r="M209" s="393"/>
      <c r="N209" s="22"/>
      <c r="O209" s="394"/>
      <c r="P209" s="22"/>
      <c r="Q209" s="393"/>
      <c r="R209" s="22"/>
      <c r="S209" s="22"/>
      <c r="T209" s="22"/>
      <c r="U209" s="22"/>
      <c r="V209" s="156"/>
      <c r="W209" s="194"/>
      <c r="X209" s="194"/>
      <c r="Y209" s="194"/>
      <c r="Z209" s="194"/>
      <c r="AA209" s="194"/>
      <c r="AB209" s="194"/>
      <c r="AC209" s="194"/>
      <c r="AD209" s="194"/>
    </row>
    <row r="210" ht="15.75" customHeight="1">
      <c r="A210" s="194"/>
      <c r="B210" s="194"/>
      <c r="C210" s="194"/>
      <c r="D210" s="395"/>
      <c r="E210" s="22"/>
      <c r="F210" s="22"/>
      <c r="G210" s="22"/>
      <c r="H210" s="22"/>
      <c r="I210" s="22"/>
      <c r="J210" s="396"/>
      <c r="K210" s="397"/>
      <c r="L210" s="22"/>
      <c r="M210" s="397"/>
      <c r="N210" s="22"/>
      <c r="O210" s="398"/>
      <c r="P210" s="22"/>
      <c r="Q210" s="397"/>
      <c r="R210" s="22"/>
      <c r="S210" s="22"/>
      <c r="T210" s="22"/>
      <c r="U210" s="22"/>
      <c r="V210" s="156"/>
      <c r="W210" s="194"/>
      <c r="X210" s="194"/>
      <c r="Y210" s="194"/>
      <c r="Z210" s="194"/>
      <c r="AA210" s="194"/>
      <c r="AB210" s="194"/>
      <c r="AC210" s="194"/>
      <c r="AD210" s="194"/>
    </row>
    <row r="211" ht="15.75" customHeight="1">
      <c r="A211" s="194"/>
      <c r="B211" s="194"/>
      <c r="C211" s="194"/>
      <c r="D211" s="391"/>
      <c r="J211" s="392"/>
      <c r="K211" s="393"/>
      <c r="L211" s="22"/>
      <c r="M211" s="393"/>
      <c r="N211" s="22"/>
      <c r="O211" s="394"/>
      <c r="P211" s="22"/>
      <c r="Q211" s="393"/>
      <c r="R211" s="22"/>
      <c r="S211" s="22"/>
      <c r="T211" s="22"/>
      <c r="U211" s="22"/>
      <c r="V211" s="156"/>
      <c r="W211" s="194"/>
      <c r="X211" s="194"/>
      <c r="Y211" s="194"/>
      <c r="Z211" s="194"/>
      <c r="AA211" s="194"/>
      <c r="AB211" s="194"/>
      <c r="AC211" s="194"/>
      <c r="AD211" s="194"/>
    </row>
    <row r="212" ht="15.75" customHeight="1">
      <c r="A212" s="194"/>
      <c r="B212" s="194"/>
      <c r="C212" s="194"/>
      <c r="D212" s="395"/>
      <c r="E212" s="22"/>
      <c r="F212" s="22"/>
      <c r="G212" s="22"/>
      <c r="H212" s="22"/>
      <c r="I212" s="22"/>
      <c r="J212" s="396"/>
      <c r="K212" s="397"/>
      <c r="L212" s="22"/>
      <c r="M212" s="397"/>
      <c r="N212" s="22"/>
      <c r="O212" s="398"/>
      <c r="P212" s="22"/>
      <c r="Q212" s="397"/>
      <c r="R212" s="22"/>
      <c r="S212" s="22"/>
      <c r="T212" s="22"/>
      <c r="U212" s="22"/>
      <c r="V212" s="156"/>
      <c r="W212" s="194"/>
      <c r="X212" s="194"/>
      <c r="Y212" s="194"/>
      <c r="Z212" s="194"/>
      <c r="AA212" s="194"/>
      <c r="AB212" s="194"/>
      <c r="AC212" s="194"/>
      <c r="AD212" s="194"/>
    </row>
    <row r="213" ht="15.75" customHeight="1">
      <c r="A213" s="194"/>
      <c r="B213" s="194"/>
      <c r="C213" s="194"/>
      <c r="D213" s="391"/>
      <c r="J213" s="392"/>
      <c r="K213" s="393"/>
      <c r="L213" s="22"/>
      <c r="M213" s="393"/>
      <c r="N213" s="22"/>
      <c r="O213" s="394"/>
      <c r="P213" s="22"/>
      <c r="Q213" s="393"/>
      <c r="R213" s="22"/>
      <c r="S213" s="22"/>
      <c r="T213" s="22"/>
      <c r="U213" s="22"/>
      <c r="V213" s="156"/>
      <c r="W213" s="194"/>
      <c r="X213" s="194"/>
      <c r="Y213" s="194"/>
      <c r="Z213" s="194"/>
      <c r="AA213" s="194"/>
      <c r="AB213" s="194"/>
      <c r="AC213" s="194"/>
      <c r="AD213" s="194"/>
    </row>
    <row r="214" ht="15.75" customHeight="1">
      <c r="A214" s="194"/>
      <c r="B214" s="194"/>
      <c r="C214" s="194"/>
      <c r="D214" s="395"/>
      <c r="E214" s="22"/>
      <c r="F214" s="22"/>
      <c r="G214" s="22"/>
      <c r="H214" s="22"/>
      <c r="I214" s="22"/>
      <c r="J214" s="396"/>
      <c r="K214" s="397"/>
      <c r="L214" s="22"/>
      <c r="M214" s="397"/>
      <c r="N214" s="22"/>
      <c r="O214" s="398"/>
      <c r="P214" s="22"/>
      <c r="Q214" s="397"/>
      <c r="R214" s="22"/>
      <c r="S214" s="22"/>
      <c r="T214" s="22"/>
      <c r="U214" s="22"/>
      <c r="V214" s="156"/>
      <c r="W214" s="194"/>
      <c r="X214" s="194"/>
      <c r="Y214" s="194"/>
      <c r="Z214" s="194"/>
      <c r="AA214" s="194"/>
      <c r="AB214" s="194"/>
      <c r="AC214" s="194"/>
      <c r="AD214" s="194"/>
    </row>
    <row r="215" ht="15.75" customHeight="1">
      <c r="A215" s="194"/>
      <c r="B215" s="194"/>
      <c r="C215" s="194"/>
      <c r="D215" s="391"/>
      <c r="J215" s="392"/>
      <c r="K215" s="393"/>
      <c r="L215" s="22"/>
      <c r="M215" s="393"/>
      <c r="N215" s="22"/>
      <c r="O215" s="394"/>
      <c r="P215" s="22"/>
      <c r="Q215" s="393"/>
      <c r="R215" s="22"/>
      <c r="S215" s="22"/>
      <c r="T215" s="22"/>
      <c r="U215" s="22"/>
      <c r="V215" s="156"/>
      <c r="W215" s="194"/>
      <c r="X215" s="194"/>
      <c r="Y215" s="194"/>
      <c r="Z215" s="194"/>
      <c r="AA215" s="194"/>
      <c r="AB215" s="194"/>
      <c r="AC215" s="194"/>
      <c r="AD215" s="194"/>
    </row>
    <row r="216" ht="15.75" customHeight="1">
      <c r="A216" s="194"/>
      <c r="B216" s="194"/>
      <c r="C216" s="194"/>
      <c r="D216" s="395"/>
      <c r="E216" s="22"/>
      <c r="F216" s="22"/>
      <c r="G216" s="22"/>
      <c r="H216" s="22"/>
      <c r="I216" s="22"/>
      <c r="J216" s="396"/>
      <c r="K216" s="397"/>
      <c r="L216" s="22"/>
      <c r="M216" s="397"/>
      <c r="N216" s="22"/>
      <c r="O216" s="398"/>
      <c r="P216" s="22"/>
      <c r="Q216" s="397"/>
      <c r="R216" s="22"/>
      <c r="S216" s="22"/>
      <c r="T216" s="22"/>
      <c r="U216" s="22"/>
      <c r="V216" s="156"/>
      <c r="W216" s="194"/>
      <c r="X216" s="194"/>
      <c r="Y216" s="194"/>
      <c r="Z216" s="194"/>
      <c r="AA216" s="194"/>
      <c r="AB216" s="194"/>
      <c r="AC216" s="194"/>
      <c r="AD216" s="194"/>
    </row>
    <row r="217" ht="15.75" customHeight="1">
      <c r="A217" s="194"/>
      <c r="B217" s="194"/>
      <c r="C217" s="194"/>
      <c r="D217" s="391"/>
      <c r="J217" s="392"/>
      <c r="K217" s="393"/>
      <c r="L217" s="22"/>
      <c r="M217" s="393"/>
      <c r="N217" s="22"/>
      <c r="O217" s="394"/>
      <c r="P217" s="22"/>
      <c r="Q217" s="393"/>
      <c r="R217" s="22"/>
      <c r="S217" s="22"/>
      <c r="T217" s="22"/>
      <c r="U217" s="22"/>
      <c r="V217" s="156"/>
      <c r="W217" s="194"/>
      <c r="X217" s="194"/>
      <c r="Y217" s="194"/>
      <c r="Z217" s="194"/>
      <c r="AA217" s="194"/>
      <c r="AB217" s="194"/>
      <c r="AC217" s="194"/>
      <c r="AD217" s="194"/>
    </row>
    <row r="218" ht="15.75" customHeight="1">
      <c r="A218" s="194"/>
      <c r="B218" s="194"/>
      <c r="C218" s="194"/>
      <c r="D218" s="395"/>
      <c r="E218" s="22"/>
      <c r="F218" s="22"/>
      <c r="G218" s="22"/>
      <c r="H218" s="22"/>
      <c r="I218" s="22"/>
      <c r="J218" s="396"/>
      <c r="K218" s="397"/>
      <c r="L218" s="22"/>
      <c r="M218" s="397"/>
      <c r="N218" s="22"/>
      <c r="O218" s="398"/>
      <c r="P218" s="22"/>
      <c r="Q218" s="397"/>
      <c r="R218" s="22"/>
      <c r="S218" s="22"/>
      <c r="T218" s="22"/>
      <c r="U218" s="22"/>
      <c r="V218" s="156"/>
      <c r="W218" s="194"/>
      <c r="X218" s="194"/>
      <c r="Y218" s="194"/>
      <c r="Z218" s="194"/>
      <c r="AA218" s="194"/>
      <c r="AB218" s="194"/>
      <c r="AC218" s="194"/>
      <c r="AD218" s="194"/>
    </row>
    <row r="219" ht="15.75" customHeight="1">
      <c r="A219" s="194"/>
      <c r="B219" s="194"/>
      <c r="C219" s="194"/>
      <c r="D219" s="391"/>
      <c r="J219" s="392"/>
      <c r="K219" s="393"/>
      <c r="L219" s="22"/>
      <c r="M219" s="393"/>
      <c r="N219" s="22"/>
      <c r="O219" s="394"/>
      <c r="P219" s="22"/>
      <c r="Q219" s="393"/>
      <c r="R219" s="22"/>
      <c r="S219" s="22"/>
      <c r="T219" s="22"/>
      <c r="U219" s="22"/>
      <c r="V219" s="156"/>
      <c r="W219" s="194"/>
      <c r="X219" s="194"/>
      <c r="Y219" s="194"/>
      <c r="Z219" s="194"/>
      <c r="AA219" s="194"/>
      <c r="AB219" s="194"/>
      <c r="AC219" s="194"/>
      <c r="AD219" s="194"/>
    </row>
    <row r="220" ht="15.75" customHeight="1">
      <c r="A220" s="194"/>
      <c r="B220" s="194"/>
      <c r="C220" s="194"/>
      <c r="D220" s="395"/>
      <c r="E220" s="22"/>
      <c r="F220" s="22"/>
      <c r="G220" s="22"/>
      <c r="H220" s="22"/>
      <c r="I220" s="22"/>
      <c r="J220" s="396"/>
      <c r="K220" s="397"/>
      <c r="L220" s="22"/>
      <c r="M220" s="397"/>
      <c r="N220" s="22"/>
      <c r="O220" s="398"/>
      <c r="P220" s="22"/>
      <c r="Q220" s="397"/>
      <c r="R220" s="22"/>
      <c r="S220" s="22"/>
      <c r="T220" s="22"/>
      <c r="U220" s="22"/>
      <c r="V220" s="156"/>
      <c r="W220" s="194"/>
      <c r="X220" s="194"/>
      <c r="Y220" s="194"/>
      <c r="Z220" s="194"/>
      <c r="AA220" s="194"/>
      <c r="AB220" s="194"/>
      <c r="AC220" s="194"/>
      <c r="AD220" s="194"/>
    </row>
    <row r="221" ht="15.75" customHeight="1">
      <c r="A221" s="194"/>
      <c r="B221" s="194"/>
      <c r="C221" s="194"/>
      <c r="D221" s="391"/>
      <c r="J221" s="392"/>
      <c r="K221" s="393"/>
      <c r="L221" s="22"/>
      <c r="M221" s="393"/>
      <c r="N221" s="22"/>
      <c r="O221" s="394"/>
      <c r="P221" s="22"/>
      <c r="Q221" s="393"/>
      <c r="R221" s="22"/>
      <c r="S221" s="22"/>
      <c r="T221" s="22"/>
      <c r="U221" s="22"/>
      <c r="V221" s="156"/>
      <c r="W221" s="194"/>
      <c r="X221" s="194"/>
      <c r="Y221" s="194"/>
      <c r="Z221" s="194"/>
      <c r="AA221" s="194"/>
      <c r="AB221" s="194"/>
      <c r="AC221" s="194"/>
      <c r="AD221" s="194"/>
    </row>
    <row r="222" ht="15.75" customHeight="1">
      <c r="A222" s="194"/>
      <c r="B222" s="194"/>
      <c r="C222" s="194"/>
      <c r="D222" s="395"/>
      <c r="E222" s="22"/>
      <c r="F222" s="22"/>
      <c r="G222" s="22"/>
      <c r="H222" s="22"/>
      <c r="I222" s="22"/>
      <c r="J222" s="396"/>
      <c r="K222" s="397"/>
      <c r="L222" s="22"/>
      <c r="M222" s="397"/>
      <c r="N222" s="22"/>
      <c r="O222" s="398"/>
      <c r="P222" s="22"/>
      <c r="Q222" s="397"/>
      <c r="R222" s="22"/>
      <c r="S222" s="22"/>
      <c r="T222" s="22"/>
      <c r="U222" s="22"/>
      <c r="V222" s="156"/>
      <c r="W222" s="194"/>
      <c r="X222" s="194"/>
      <c r="Y222" s="194"/>
      <c r="Z222" s="194"/>
      <c r="AA222" s="194"/>
      <c r="AB222" s="194"/>
      <c r="AC222" s="194"/>
      <c r="AD222" s="194"/>
    </row>
    <row r="223" ht="15.75" customHeight="1">
      <c r="A223" s="194"/>
      <c r="B223" s="194"/>
      <c r="C223" s="194"/>
      <c r="D223" s="391"/>
      <c r="J223" s="392"/>
      <c r="K223" s="393"/>
      <c r="L223" s="22"/>
      <c r="M223" s="393"/>
      <c r="N223" s="22"/>
      <c r="O223" s="394"/>
      <c r="P223" s="22"/>
      <c r="Q223" s="393"/>
      <c r="R223" s="22"/>
      <c r="S223" s="22"/>
      <c r="T223" s="22"/>
      <c r="U223" s="22"/>
      <c r="V223" s="156"/>
      <c r="W223" s="194"/>
      <c r="X223" s="194"/>
      <c r="Y223" s="194"/>
      <c r="Z223" s="194"/>
      <c r="AA223" s="194"/>
      <c r="AB223" s="194"/>
      <c r="AC223" s="194"/>
      <c r="AD223" s="194"/>
    </row>
    <row r="224" ht="15.75" customHeight="1">
      <c r="A224" s="194"/>
      <c r="B224" s="194"/>
      <c r="C224" s="194"/>
      <c r="D224" s="395"/>
      <c r="E224" s="22"/>
      <c r="F224" s="22"/>
      <c r="G224" s="22"/>
      <c r="H224" s="22"/>
      <c r="I224" s="22"/>
      <c r="J224" s="396"/>
      <c r="K224" s="397"/>
      <c r="L224" s="22"/>
      <c r="M224" s="397"/>
      <c r="N224" s="22"/>
      <c r="O224" s="398"/>
      <c r="P224" s="22"/>
      <c r="Q224" s="397"/>
      <c r="R224" s="22"/>
      <c r="S224" s="22"/>
      <c r="T224" s="22"/>
      <c r="U224" s="22"/>
      <c r="V224" s="156"/>
      <c r="W224" s="194"/>
      <c r="X224" s="194"/>
      <c r="Y224" s="194"/>
      <c r="Z224" s="194"/>
      <c r="AA224" s="194"/>
      <c r="AB224" s="194"/>
      <c r="AC224" s="194"/>
      <c r="AD224" s="194"/>
    </row>
    <row r="225" ht="15.75" customHeight="1">
      <c r="A225" s="194"/>
      <c r="B225" s="194"/>
      <c r="C225" s="194"/>
      <c r="D225" s="391"/>
      <c r="J225" s="392"/>
      <c r="K225" s="393"/>
      <c r="L225" s="22"/>
      <c r="M225" s="393"/>
      <c r="N225" s="22"/>
      <c r="O225" s="394"/>
      <c r="P225" s="22"/>
      <c r="Q225" s="393"/>
      <c r="R225" s="22"/>
      <c r="S225" s="22"/>
      <c r="T225" s="22"/>
      <c r="U225" s="22"/>
      <c r="V225" s="156"/>
      <c r="W225" s="194"/>
      <c r="X225" s="194"/>
      <c r="Y225" s="194"/>
      <c r="Z225" s="194"/>
      <c r="AA225" s="194"/>
      <c r="AB225" s="194"/>
      <c r="AC225" s="194"/>
      <c r="AD225" s="194"/>
    </row>
    <row r="226" ht="15.75" customHeight="1">
      <c r="A226" s="194"/>
      <c r="B226" s="194"/>
      <c r="C226" s="194"/>
      <c r="D226" s="395"/>
      <c r="E226" s="22"/>
      <c r="F226" s="22"/>
      <c r="G226" s="22"/>
      <c r="H226" s="22"/>
      <c r="I226" s="22"/>
      <c r="J226" s="396"/>
      <c r="K226" s="397"/>
      <c r="L226" s="22"/>
      <c r="M226" s="397"/>
      <c r="N226" s="22"/>
      <c r="O226" s="398"/>
      <c r="P226" s="22"/>
      <c r="Q226" s="397"/>
      <c r="R226" s="22"/>
      <c r="S226" s="22"/>
      <c r="T226" s="22"/>
      <c r="U226" s="22"/>
      <c r="V226" s="156"/>
      <c r="W226" s="194"/>
      <c r="X226" s="194"/>
      <c r="Y226" s="194"/>
      <c r="Z226" s="194"/>
      <c r="AA226" s="194"/>
      <c r="AB226" s="194"/>
      <c r="AC226" s="194"/>
      <c r="AD226" s="194"/>
    </row>
    <row r="227" ht="15.75" customHeight="1">
      <c r="A227" s="194"/>
      <c r="B227" s="194"/>
      <c r="C227" s="194"/>
      <c r="D227" s="391"/>
      <c r="J227" s="392"/>
      <c r="K227" s="393"/>
      <c r="L227" s="22"/>
      <c r="M227" s="393"/>
      <c r="N227" s="22"/>
      <c r="O227" s="394"/>
      <c r="P227" s="22"/>
      <c r="Q227" s="393"/>
      <c r="R227" s="22"/>
      <c r="S227" s="22"/>
      <c r="T227" s="22"/>
      <c r="U227" s="22"/>
      <c r="V227" s="156"/>
      <c r="W227" s="194"/>
      <c r="X227" s="194"/>
      <c r="Y227" s="194"/>
      <c r="Z227" s="194"/>
      <c r="AA227" s="194"/>
      <c r="AB227" s="194"/>
      <c r="AC227" s="194"/>
      <c r="AD227" s="194"/>
    </row>
    <row r="228" ht="15.75" customHeight="1">
      <c r="A228" s="194"/>
      <c r="B228" s="194"/>
      <c r="C228" s="194"/>
      <c r="D228" s="395"/>
      <c r="E228" s="22"/>
      <c r="F228" s="22"/>
      <c r="G228" s="22"/>
      <c r="H228" s="22"/>
      <c r="I228" s="22"/>
      <c r="J228" s="396"/>
      <c r="K228" s="397"/>
      <c r="L228" s="22"/>
      <c r="M228" s="397"/>
      <c r="N228" s="22"/>
      <c r="O228" s="398"/>
      <c r="P228" s="22"/>
      <c r="Q228" s="397"/>
      <c r="R228" s="22"/>
      <c r="S228" s="22"/>
      <c r="T228" s="22"/>
      <c r="U228" s="22"/>
      <c r="V228" s="156"/>
      <c r="W228" s="194"/>
      <c r="X228" s="194"/>
      <c r="Y228" s="194"/>
      <c r="Z228" s="194"/>
      <c r="AA228" s="194"/>
      <c r="AB228" s="194"/>
      <c r="AC228" s="194"/>
      <c r="AD228" s="194"/>
    </row>
    <row r="229" ht="15.75" customHeight="1">
      <c r="A229" s="194"/>
      <c r="B229" s="194"/>
      <c r="C229" s="194"/>
      <c r="D229" s="391"/>
      <c r="J229" s="392"/>
      <c r="K229" s="393"/>
      <c r="L229" s="22"/>
      <c r="M229" s="393"/>
      <c r="N229" s="22"/>
      <c r="O229" s="394"/>
      <c r="P229" s="22"/>
      <c r="Q229" s="393"/>
      <c r="R229" s="22"/>
      <c r="S229" s="22"/>
      <c r="T229" s="22"/>
      <c r="U229" s="22"/>
      <c r="V229" s="156"/>
      <c r="W229" s="194"/>
      <c r="X229" s="194"/>
      <c r="Y229" s="194"/>
      <c r="Z229" s="194"/>
      <c r="AA229" s="194"/>
      <c r="AB229" s="194"/>
      <c r="AC229" s="194"/>
      <c r="AD229" s="194"/>
    </row>
    <row r="230" ht="15.75" customHeight="1">
      <c r="A230" s="194"/>
      <c r="B230" s="194"/>
      <c r="C230" s="194"/>
      <c r="D230" s="287"/>
      <c r="E230" s="22"/>
      <c r="F230" s="22"/>
      <c r="G230" s="22"/>
      <c r="H230" s="22"/>
      <c r="I230" s="22"/>
      <c r="J230" s="396"/>
      <c r="K230" s="397"/>
      <c r="L230" s="22"/>
      <c r="M230" s="397"/>
      <c r="N230" s="22"/>
      <c r="O230" s="398"/>
      <c r="P230" s="22"/>
      <c r="Q230" s="397"/>
      <c r="R230" s="22"/>
      <c r="S230" s="22"/>
      <c r="T230" s="22"/>
      <c r="U230" s="22"/>
      <c r="V230" s="156"/>
      <c r="W230" s="194"/>
      <c r="X230" s="194"/>
      <c r="Y230" s="194"/>
      <c r="Z230" s="194"/>
      <c r="AA230" s="194"/>
      <c r="AB230" s="194"/>
      <c r="AC230" s="194"/>
      <c r="AD230" s="194"/>
    </row>
    <row r="231" ht="15.75" customHeight="1">
      <c r="A231" s="194"/>
      <c r="B231" s="194"/>
      <c r="C231" s="194"/>
      <c r="D231" s="425"/>
      <c r="E231" s="68"/>
      <c r="F231" s="68"/>
      <c r="G231" s="68"/>
      <c r="H231" s="68"/>
      <c r="I231" s="68"/>
      <c r="J231" s="426"/>
      <c r="K231" s="427"/>
      <c r="L231" s="325"/>
      <c r="M231" s="427"/>
      <c r="N231" s="325"/>
      <c r="O231" s="428"/>
      <c r="P231" s="325"/>
      <c r="Q231" s="427"/>
      <c r="R231" s="325"/>
      <c r="S231" s="325"/>
      <c r="T231" s="325"/>
      <c r="U231" s="325"/>
      <c r="V231" s="184"/>
      <c r="W231" s="194"/>
      <c r="X231" s="194"/>
      <c r="Y231" s="194"/>
      <c r="Z231" s="194"/>
      <c r="AA231" s="194"/>
      <c r="AB231" s="194"/>
      <c r="AC231" s="194"/>
      <c r="AD231" s="194"/>
    </row>
    <row r="232" ht="15.75" customHeight="1">
      <c r="A232" s="194"/>
      <c r="B232" s="194"/>
      <c r="C232" s="194"/>
      <c r="D232" s="194"/>
      <c r="E232" s="194"/>
      <c r="F232" s="194"/>
      <c r="G232" s="429"/>
      <c r="H232" s="194"/>
      <c r="I232" s="194"/>
      <c r="J232" s="194"/>
      <c r="K232" s="194"/>
      <c r="L232" s="194"/>
      <c r="M232" s="194"/>
      <c r="N232" s="194"/>
      <c r="O232" s="194"/>
      <c r="P232" s="194"/>
      <c r="Q232" s="194"/>
      <c r="R232" s="194"/>
      <c r="S232" s="194"/>
      <c r="T232" s="194"/>
      <c r="U232" s="194"/>
      <c r="V232" s="194"/>
      <c r="W232" s="194"/>
      <c r="X232" s="194"/>
      <c r="Y232" s="194"/>
      <c r="Z232" s="194"/>
      <c r="AA232" s="194"/>
      <c r="AB232" s="194"/>
      <c r="AC232" s="194"/>
      <c r="AD232" s="194"/>
    </row>
    <row r="233" ht="15.75" customHeight="1">
      <c r="A233" s="194"/>
      <c r="B233" s="194"/>
      <c r="C233" s="194"/>
      <c r="D233" s="194"/>
      <c r="E233" s="194"/>
      <c r="F233" s="194"/>
      <c r="G233" s="429"/>
      <c r="H233" s="194"/>
      <c r="I233" s="194"/>
      <c r="J233" s="194"/>
      <c r="K233" s="194"/>
      <c r="L233" s="194"/>
      <c r="M233" s="194"/>
      <c r="N233" s="194"/>
      <c r="O233" s="194"/>
      <c r="P233" s="194"/>
      <c r="Q233" s="194"/>
      <c r="R233" s="194"/>
      <c r="S233" s="194"/>
      <c r="T233" s="194"/>
      <c r="U233" s="194"/>
      <c r="V233" s="194"/>
      <c r="W233" s="194"/>
      <c r="X233" s="194"/>
      <c r="Y233" s="194"/>
      <c r="Z233" s="194"/>
      <c r="AA233" s="194"/>
      <c r="AB233" s="194"/>
      <c r="AC233" s="194"/>
      <c r="AD233" s="194"/>
    </row>
    <row r="234" ht="15.75" customHeight="1">
      <c r="A234" s="194"/>
      <c r="B234" s="194"/>
      <c r="C234" s="194"/>
      <c r="D234" s="194"/>
      <c r="E234" s="194"/>
      <c r="F234" s="194"/>
      <c r="G234" s="429"/>
      <c r="H234" s="194"/>
      <c r="I234" s="194"/>
      <c r="J234" s="194"/>
      <c r="K234" s="194"/>
      <c r="L234" s="194"/>
      <c r="M234" s="194"/>
      <c r="N234" s="194"/>
      <c r="O234" s="194"/>
      <c r="P234" s="194"/>
      <c r="Q234" s="194"/>
      <c r="R234" s="194"/>
      <c r="S234" s="194"/>
      <c r="T234" s="194"/>
      <c r="U234" s="194"/>
      <c r="V234" s="194"/>
      <c r="W234" s="194"/>
      <c r="X234" s="194"/>
      <c r="Y234" s="194"/>
      <c r="Z234" s="194"/>
      <c r="AA234" s="194"/>
      <c r="AB234" s="194"/>
      <c r="AC234" s="194"/>
      <c r="AD234" s="194"/>
    </row>
    <row r="235" ht="15.75" customHeight="1">
      <c r="A235" s="194"/>
      <c r="B235" s="194"/>
      <c r="C235" s="194"/>
      <c r="D235" s="194"/>
      <c r="E235" s="194"/>
      <c r="F235" s="194"/>
      <c r="G235" s="429"/>
      <c r="H235" s="194"/>
      <c r="I235" s="194"/>
      <c r="J235" s="194"/>
      <c r="K235" s="194"/>
      <c r="L235" s="194"/>
      <c r="M235" s="194"/>
      <c r="N235" s="194"/>
      <c r="O235" s="194"/>
      <c r="P235" s="194"/>
      <c r="Q235" s="194"/>
      <c r="R235" s="194"/>
      <c r="S235" s="194"/>
      <c r="T235" s="194"/>
      <c r="U235" s="194"/>
      <c r="V235" s="194"/>
      <c r="W235" s="194"/>
      <c r="X235" s="194"/>
      <c r="Y235" s="194"/>
      <c r="Z235" s="194"/>
      <c r="AA235" s="194"/>
      <c r="AB235" s="194"/>
      <c r="AC235" s="194"/>
      <c r="AD235" s="194"/>
    </row>
    <row r="236" ht="15.75" customHeight="1">
      <c r="A236" s="194"/>
      <c r="B236" s="194"/>
      <c r="C236" s="194"/>
      <c r="D236" s="194"/>
      <c r="E236" s="194"/>
      <c r="F236" s="194"/>
      <c r="G236" s="429"/>
      <c r="H236" s="194"/>
      <c r="I236" s="194"/>
      <c r="J236" s="194"/>
      <c r="K236" s="194"/>
      <c r="L236" s="194"/>
      <c r="M236" s="194"/>
      <c r="N236" s="194"/>
      <c r="O236" s="194"/>
      <c r="P236" s="194"/>
      <c r="Q236" s="194"/>
      <c r="R236" s="194"/>
      <c r="S236" s="194"/>
      <c r="T236" s="194"/>
      <c r="U236" s="194"/>
      <c r="V236" s="194"/>
      <c r="W236" s="194"/>
      <c r="X236" s="194"/>
      <c r="Y236" s="194"/>
      <c r="Z236" s="194"/>
      <c r="AA236" s="194"/>
      <c r="AB236" s="194"/>
      <c r="AC236" s="194"/>
      <c r="AD236" s="194"/>
    </row>
    <row r="237" ht="15.75" customHeight="1">
      <c r="A237" s="194"/>
      <c r="B237" s="194"/>
      <c r="C237" s="194"/>
      <c r="D237" s="194"/>
      <c r="E237" s="194"/>
      <c r="F237" s="194"/>
      <c r="G237" s="429"/>
      <c r="H237" s="194"/>
      <c r="I237" s="194"/>
      <c r="J237" s="194"/>
      <c r="K237" s="194"/>
      <c r="L237" s="194"/>
      <c r="M237" s="194"/>
      <c r="N237" s="194"/>
      <c r="O237" s="194"/>
      <c r="P237" s="194"/>
      <c r="Q237" s="194"/>
      <c r="R237" s="194"/>
      <c r="S237" s="194"/>
      <c r="T237" s="194"/>
      <c r="U237" s="194"/>
      <c r="V237" s="194"/>
      <c r="W237" s="194"/>
      <c r="X237" s="194"/>
      <c r="Y237" s="194"/>
      <c r="Z237" s="194"/>
      <c r="AA237" s="194"/>
      <c r="AB237" s="194"/>
      <c r="AC237" s="194"/>
      <c r="AD237" s="194"/>
    </row>
    <row r="238" ht="15.75" customHeight="1">
      <c r="A238" s="194"/>
      <c r="B238" s="194"/>
      <c r="C238" s="194"/>
      <c r="D238" s="194"/>
      <c r="E238" s="194"/>
      <c r="F238" s="194"/>
      <c r="G238" s="429"/>
      <c r="H238" s="194"/>
      <c r="I238" s="194"/>
      <c r="J238" s="194"/>
      <c r="K238" s="194"/>
      <c r="L238" s="194"/>
      <c r="M238" s="194"/>
      <c r="N238" s="194"/>
      <c r="O238" s="194"/>
      <c r="P238" s="194"/>
      <c r="Q238" s="194"/>
      <c r="R238" s="194"/>
      <c r="S238" s="194"/>
      <c r="T238" s="194"/>
      <c r="U238" s="194"/>
      <c r="V238" s="194"/>
      <c r="W238" s="194"/>
      <c r="X238" s="194"/>
      <c r="Y238" s="194"/>
      <c r="Z238" s="194"/>
      <c r="AA238" s="194"/>
      <c r="AB238" s="194"/>
      <c r="AC238" s="194"/>
      <c r="AD238" s="194"/>
    </row>
    <row r="239" ht="15.75" customHeight="1">
      <c r="A239" s="194"/>
      <c r="B239" s="194"/>
      <c r="C239" s="194"/>
      <c r="D239" s="194"/>
      <c r="E239" s="194"/>
      <c r="F239" s="194"/>
      <c r="G239" s="429"/>
      <c r="H239" s="194"/>
      <c r="I239" s="194"/>
      <c r="J239" s="194"/>
      <c r="K239" s="194"/>
      <c r="L239" s="194"/>
      <c r="M239" s="194"/>
      <c r="N239" s="194"/>
      <c r="O239" s="194"/>
      <c r="P239" s="194"/>
      <c r="Q239" s="194"/>
      <c r="R239" s="194"/>
      <c r="S239" s="194"/>
      <c r="T239" s="194"/>
      <c r="U239" s="194"/>
      <c r="V239" s="194"/>
      <c r="W239" s="194"/>
      <c r="X239" s="194"/>
      <c r="Y239" s="194"/>
      <c r="Z239" s="194"/>
      <c r="AA239" s="194"/>
      <c r="AB239" s="194"/>
      <c r="AC239" s="194"/>
      <c r="AD239" s="194"/>
    </row>
    <row r="240" ht="15.75" customHeight="1">
      <c r="A240" s="194"/>
      <c r="B240" s="194"/>
      <c r="C240" s="194"/>
      <c r="D240" s="194"/>
      <c r="E240" s="194"/>
      <c r="F240" s="194"/>
      <c r="G240" s="429"/>
      <c r="H240" s="194"/>
      <c r="I240" s="194"/>
      <c r="J240" s="194"/>
      <c r="K240" s="194"/>
      <c r="L240" s="194"/>
      <c r="M240" s="194"/>
      <c r="N240" s="194"/>
      <c r="O240" s="194"/>
      <c r="P240" s="194"/>
      <c r="Q240" s="194"/>
      <c r="R240" s="194"/>
      <c r="S240" s="194"/>
      <c r="T240" s="194"/>
      <c r="U240" s="194"/>
      <c r="V240" s="194"/>
      <c r="W240" s="194"/>
      <c r="X240" s="194"/>
      <c r="Y240" s="194"/>
      <c r="Z240" s="194"/>
      <c r="AA240" s="194"/>
      <c r="AB240" s="194"/>
      <c r="AC240" s="194"/>
      <c r="AD240" s="194"/>
    </row>
    <row r="241" ht="15.75" customHeight="1">
      <c r="A241" s="194"/>
      <c r="B241" s="194"/>
      <c r="C241" s="194"/>
      <c r="D241" s="194"/>
      <c r="E241" s="194"/>
      <c r="F241" s="194"/>
      <c r="G241" s="429"/>
      <c r="H241" s="194"/>
      <c r="I241" s="194"/>
      <c r="J241" s="194"/>
      <c r="K241" s="194"/>
      <c r="L241" s="194"/>
      <c r="M241" s="194"/>
      <c r="N241" s="194"/>
      <c r="O241" s="194"/>
      <c r="P241" s="194"/>
      <c r="Q241" s="194"/>
      <c r="R241" s="194"/>
      <c r="S241" s="194"/>
      <c r="T241" s="194"/>
      <c r="U241" s="194"/>
      <c r="V241" s="194"/>
      <c r="W241" s="194"/>
      <c r="X241" s="194"/>
      <c r="Y241" s="194"/>
      <c r="Z241" s="194"/>
      <c r="AA241" s="194"/>
      <c r="AB241" s="194"/>
      <c r="AC241" s="194"/>
      <c r="AD241" s="194"/>
    </row>
    <row r="242" ht="15.75" customHeight="1">
      <c r="A242" s="194"/>
      <c r="B242" s="194"/>
      <c r="C242" s="194"/>
      <c r="D242" s="194"/>
      <c r="E242" s="194"/>
      <c r="F242" s="194"/>
      <c r="G242" s="429"/>
      <c r="H242" s="194"/>
      <c r="I242" s="194"/>
      <c r="J242" s="194"/>
      <c r="K242" s="194"/>
      <c r="L242" s="194"/>
      <c r="M242" s="194"/>
      <c r="N242" s="194"/>
      <c r="O242" s="194"/>
      <c r="P242" s="194"/>
      <c r="Q242" s="194"/>
      <c r="R242" s="194"/>
      <c r="S242" s="194"/>
      <c r="T242" s="194"/>
      <c r="U242" s="194"/>
      <c r="V242" s="194"/>
      <c r="W242" s="194"/>
      <c r="X242" s="194"/>
      <c r="Y242" s="194"/>
      <c r="Z242" s="194"/>
      <c r="AA242" s="194"/>
      <c r="AB242" s="194"/>
      <c r="AC242" s="194"/>
      <c r="AD242" s="194"/>
    </row>
    <row r="243" ht="15.75" customHeight="1">
      <c r="A243" s="194"/>
      <c r="B243" s="194"/>
      <c r="C243" s="194"/>
      <c r="D243" s="194"/>
      <c r="E243" s="194"/>
      <c r="F243" s="194"/>
      <c r="G243" s="429"/>
      <c r="H243" s="194"/>
      <c r="I243" s="194"/>
      <c r="J243" s="194"/>
      <c r="K243" s="194"/>
      <c r="L243" s="194"/>
      <c r="M243" s="194"/>
      <c r="N243" s="194"/>
      <c r="O243" s="194"/>
      <c r="P243" s="194"/>
      <c r="Q243" s="194"/>
      <c r="R243" s="194"/>
      <c r="S243" s="194"/>
      <c r="T243" s="194"/>
      <c r="U243" s="194"/>
      <c r="V243" s="194"/>
      <c r="W243" s="194"/>
      <c r="X243" s="194"/>
      <c r="Y243" s="194"/>
      <c r="Z243" s="194"/>
      <c r="AA243" s="194"/>
      <c r="AB243" s="194"/>
      <c r="AC243" s="194"/>
      <c r="AD243" s="194"/>
    </row>
    <row r="244" ht="15.75" customHeight="1">
      <c r="A244" s="194"/>
      <c r="B244" s="194"/>
      <c r="C244" s="194"/>
      <c r="D244" s="194"/>
      <c r="E244" s="194"/>
      <c r="F244" s="194"/>
      <c r="G244" s="429"/>
      <c r="H244" s="194"/>
      <c r="I244" s="194"/>
      <c r="J244" s="194"/>
      <c r="K244" s="194"/>
      <c r="L244" s="194"/>
      <c r="M244" s="194"/>
      <c r="N244" s="194"/>
      <c r="O244" s="194"/>
      <c r="P244" s="194"/>
      <c r="Q244" s="194"/>
      <c r="R244" s="194"/>
      <c r="S244" s="194"/>
      <c r="T244" s="194"/>
      <c r="U244" s="194"/>
      <c r="V244" s="194"/>
      <c r="W244" s="194"/>
      <c r="X244" s="194"/>
      <c r="Y244" s="194"/>
      <c r="Z244" s="194"/>
      <c r="AA244" s="194"/>
      <c r="AB244" s="194"/>
      <c r="AC244" s="194"/>
      <c r="AD244" s="194"/>
    </row>
    <row r="245" ht="15.75" customHeight="1">
      <c r="A245" s="194"/>
      <c r="B245" s="194"/>
      <c r="C245" s="194"/>
      <c r="D245" s="194"/>
      <c r="E245" s="194"/>
      <c r="F245" s="194"/>
      <c r="G245" s="429"/>
      <c r="H245" s="194"/>
      <c r="I245" s="194"/>
      <c r="J245" s="194"/>
      <c r="K245" s="194"/>
      <c r="L245" s="194"/>
      <c r="M245" s="194"/>
      <c r="N245" s="194"/>
      <c r="O245" s="194"/>
      <c r="P245" s="194"/>
      <c r="Q245" s="194"/>
      <c r="R245" s="194"/>
      <c r="S245" s="194"/>
      <c r="T245" s="194"/>
      <c r="U245" s="194"/>
      <c r="V245" s="194"/>
      <c r="W245" s="194"/>
      <c r="X245" s="194"/>
      <c r="Y245" s="194"/>
      <c r="Z245" s="194"/>
      <c r="AA245" s="194"/>
      <c r="AB245" s="194"/>
      <c r="AC245" s="194"/>
      <c r="AD245" s="194"/>
    </row>
    <row r="246" ht="15.75" customHeight="1">
      <c r="A246" s="194"/>
      <c r="B246" s="194"/>
      <c r="C246" s="194"/>
      <c r="D246" s="194"/>
      <c r="E246" s="194"/>
      <c r="F246" s="194"/>
      <c r="G246" s="429"/>
      <c r="H246" s="194"/>
      <c r="I246" s="194"/>
      <c r="J246" s="194"/>
      <c r="K246" s="194"/>
      <c r="L246" s="194"/>
      <c r="M246" s="194"/>
      <c r="N246" s="194"/>
      <c r="O246" s="194"/>
      <c r="P246" s="194"/>
      <c r="Q246" s="194"/>
      <c r="R246" s="194"/>
      <c r="S246" s="194"/>
      <c r="T246" s="194"/>
      <c r="U246" s="194"/>
      <c r="V246" s="194"/>
      <c r="W246" s="194"/>
      <c r="X246" s="194"/>
      <c r="Y246" s="194"/>
      <c r="Z246" s="194"/>
      <c r="AA246" s="194"/>
      <c r="AB246" s="194"/>
      <c r="AC246" s="194"/>
      <c r="AD246" s="194"/>
    </row>
    <row r="247" ht="15.75" customHeight="1">
      <c r="A247" s="194"/>
      <c r="B247" s="194"/>
      <c r="C247" s="194"/>
      <c r="D247" s="194"/>
      <c r="E247" s="194"/>
      <c r="F247" s="194"/>
      <c r="G247" s="429"/>
      <c r="H247" s="194"/>
      <c r="I247" s="194"/>
      <c r="J247" s="194"/>
      <c r="K247" s="194"/>
      <c r="L247" s="194"/>
      <c r="M247" s="194"/>
      <c r="N247" s="194"/>
      <c r="O247" s="194"/>
      <c r="P247" s="194"/>
      <c r="Q247" s="194"/>
      <c r="R247" s="194"/>
      <c r="S247" s="194"/>
      <c r="T247" s="194"/>
      <c r="U247" s="194"/>
      <c r="V247" s="194"/>
      <c r="W247" s="194"/>
      <c r="X247" s="194"/>
      <c r="Y247" s="194"/>
      <c r="Z247" s="194"/>
      <c r="AA247" s="194"/>
      <c r="AB247" s="194"/>
      <c r="AC247" s="194"/>
      <c r="AD247" s="194"/>
    </row>
    <row r="248" ht="15.75" customHeight="1">
      <c r="A248" s="194"/>
      <c r="B248" s="194"/>
      <c r="C248" s="194"/>
      <c r="D248" s="194"/>
      <c r="E248" s="194"/>
      <c r="F248" s="194"/>
      <c r="G248" s="429"/>
      <c r="H248" s="194"/>
      <c r="I248" s="194"/>
      <c r="J248" s="194"/>
      <c r="K248" s="194"/>
      <c r="L248" s="194"/>
      <c r="M248" s="194"/>
      <c r="N248" s="194"/>
      <c r="O248" s="194"/>
      <c r="P248" s="194"/>
      <c r="Q248" s="194"/>
      <c r="R248" s="194"/>
      <c r="S248" s="194"/>
      <c r="T248" s="194"/>
      <c r="U248" s="194"/>
      <c r="V248" s="194"/>
      <c r="W248" s="194"/>
      <c r="X248" s="194"/>
      <c r="Y248" s="194"/>
      <c r="Z248" s="194"/>
      <c r="AA248" s="194"/>
      <c r="AB248" s="194"/>
      <c r="AC248" s="194"/>
      <c r="AD248" s="194"/>
    </row>
    <row r="249" ht="15.75" customHeight="1">
      <c r="A249" s="194"/>
      <c r="B249" s="194"/>
      <c r="C249" s="194"/>
      <c r="D249" s="194"/>
      <c r="E249" s="194"/>
      <c r="F249" s="194"/>
      <c r="G249" s="429"/>
      <c r="H249" s="194"/>
      <c r="I249" s="194"/>
      <c r="J249" s="194"/>
      <c r="K249" s="194"/>
      <c r="L249" s="194"/>
      <c r="M249" s="194"/>
      <c r="N249" s="194"/>
      <c r="O249" s="194"/>
      <c r="P249" s="194"/>
      <c r="Q249" s="194"/>
      <c r="R249" s="194"/>
      <c r="S249" s="194"/>
      <c r="T249" s="194"/>
      <c r="U249" s="194"/>
      <c r="V249" s="194"/>
      <c r="W249" s="194"/>
      <c r="X249" s="194"/>
      <c r="Y249" s="194"/>
      <c r="Z249" s="194"/>
      <c r="AA249" s="194"/>
      <c r="AB249" s="194"/>
      <c r="AC249" s="194"/>
      <c r="AD249" s="194"/>
    </row>
    <row r="250" ht="15.75" customHeight="1">
      <c r="A250" s="194"/>
      <c r="B250" s="194"/>
      <c r="C250" s="194"/>
      <c r="D250" s="194"/>
      <c r="E250" s="194"/>
      <c r="F250" s="194"/>
      <c r="G250" s="429"/>
      <c r="H250" s="194"/>
      <c r="I250" s="194"/>
      <c r="J250" s="194"/>
      <c r="K250" s="194"/>
      <c r="L250" s="194"/>
      <c r="M250" s="194"/>
      <c r="N250" s="194"/>
      <c r="O250" s="194"/>
      <c r="P250" s="194"/>
      <c r="Q250" s="194"/>
      <c r="R250" s="194"/>
      <c r="S250" s="194"/>
      <c r="T250" s="194"/>
      <c r="U250" s="194"/>
      <c r="V250" s="194"/>
      <c r="W250" s="194"/>
      <c r="X250" s="194"/>
      <c r="Y250" s="194"/>
      <c r="Z250" s="194"/>
      <c r="AA250" s="194"/>
      <c r="AB250" s="194"/>
      <c r="AC250" s="194"/>
      <c r="AD250" s="194"/>
    </row>
    <row r="251" ht="15.75" customHeight="1">
      <c r="A251" s="194"/>
      <c r="B251" s="194"/>
      <c r="C251" s="194"/>
      <c r="D251" s="194"/>
      <c r="E251" s="194"/>
      <c r="F251" s="194"/>
      <c r="G251" s="429"/>
      <c r="H251" s="194"/>
      <c r="I251" s="194"/>
      <c r="J251" s="194"/>
      <c r="K251" s="194"/>
      <c r="L251" s="194"/>
      <c r="M251" s="194"/>
      <c r="N251" s="194"/>
      <c r="O251" s="194"/>
      <c r="P251" s="194"/>
      <c r="Q251" s="194"/>
      <c r="R251" s="194"/>
      <c r="S251" s="194"/>
      <c r="T251" s="194"/>
      <c r="U251" s="194"/>
      <c r="V251" s="194"/>
      <c r="W251" s="194"/>
      <c r="X251" s="194"/>
      <c r="Y251" s="194"/>
      <c r="Z251" s="194"/>
      <c r="AA251" s="194"/>
      <c r="AB251" s="194"/>
      <c r="AC251" s="194"/>
      <c r="AD251" s="194"/>
    </row>
    <row r="252" ht="15.75" customHeight="1">
      <c r="A252" s="194"/>
      <c r="B252" s="194"/>
      <c r="C252" s="194"/>
      <c r="D252" s="194"/>
      <c r="E252" s="194"/>
      <c r="F252" s="194"/>
      <c r="G252" s="429"/>
      <c r="H252" s="194"/>
      <c r="I252" s="194"/>
      <c r="J252" s="194"/>
      <c r="K252" s="194"/>
      <c r="L252" s="194"/>
      <c r="M252" s="194"/>
      <c r="N252" s="194"/>
      <c r="O252" s="194"/>
      <c r="P252" s="194"/>
      <c r="Q252" s="194"/>
      <c r="R252" s="194"/>
      <c r="S252" s="194"/>
      <c r="T252" s="194"/>
      <c r="U252" s="194"/>
      <c r="V252" s="194"/>
      <c r="W252" s="194"/>
      <c r="X252" s="194"/>
      <c r="Y252" s="194"/>
      <c r="Z252" s="194"/>
      <c r="AA252" s="194"/>
      <c r="AB252" s="194"/>
      <c r="AC252" s="194"/>
      <c r="AD252" s="194"/>
    </row>
    <row r="253" ht="15.75" customHeight="1">
      <c r="A253" s="194"/>
      <c r="B253" s="194"/>
      <c r="C253" s="194"/>
      <c r="D253" s="194"/>
      <c r="E253" s="194"/>
      <c r="F253" s="194"/>
      <c r="G253" s="429"/>
      <c r="H253" s="194"/>
      <c r="I253" s="194"/>
      <c r="J253" s="194"/>
      <c r="K253" s="194"/>
      <c r="L253" s="194"/>
      <c r="M253" s="194"/>
      <c r="N253" s="194"/>
      <c r="O253" s="194"/>
      <c r="P253" s="194"/>
      <c r="Q253" s="194"/>
      <c r="R253" s="194"/>
      <c r="S253" s="194"/>
      <c r="T253" s="194"/>
      <c r="U253" s="194"/>
      <c r="V253" s="194"/>
      <c r="W253" s="194"/>
      <c r="X253" s="194"/>
      <c r="Y253" s="194"/>
      <c r="Z253" s="194"/>
      <c r="AA253" s="194"/>
      <c r="AB253" s="194"/>
      <c r="AC253" s="194"/>
      <c r="AD253" s="194"/>
    </row>
    <row r="254" ht="15.75" customHeight="1">
      <c r="A254" s="194"/>
      <c r="B254" s="194"/>
      <c r="C254" s="194"/>
      <c r="D254" s="194"/>
      <c r="E254" s="194"/>
      <c r="F254" s="194"/>
      <c r="G254" s="429"/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4"/>
      <c r="S254" s="194"/>
      <c r="T254" s="194"/>
      <c r="U254" s="194"/>
      <c r="V254" s="194"/>
      <c r="W254" s="194"/>
      <c r="X254" s="194"/>
      <c r="Y254" s="194"/>
      <c r="Z254" s="194"/>
      <c r="AA254" s="194"/>
      <c r="AB254" s="194"/>
      <c r="AC254" s="194"/>
      <c r="AD254" s="194"/>
    </row>
    <row r="255" ht="15.75" customHeight="1">
      <c r="A255" s="194"/>
      <c r="B255" s="194"/>
      <c r="C255" s="194"/>
      <c r="D255" s="194"/>
      <c r="E255" s="194"/>
      <c r="F255" s="194"/>
      <c r="G255" s="429"/>
      <c r="H255" s="194"/>
      <c r="I255" s="194"/>
      <c r="J255" s="194"/>
      <c r="K255" s="194"/>
      <c r="L255" s="194"/>
      <c r="M255" s="194"/>
      <c r="N255" s="194"/>
      <c r="O255" s="194"/>
      <c r="P255" s="194"/>
      <c r="Q255" s="194"/>
      <c r="R255" s="194"/>
      <c r="S255" s="194"/>
      <c r="T255" s="194"/>
      <c r="U255" s="194"/>
      <c r="V255" s="194"/>
      <c r="W255" s="194"/>
      <c r="X255" s="194"/>
      <c r="Y255" s="194"/>
      <c r="Z255" s="194"/>
      <c r="AA255" s="194"/>
      <c r="AB255" s="194"/>
      <c r="AC255" s="194"/>
      <c r="AD255" s="194"/>
    </row>
    <row r="256" ht="15.75" customHeight="1">
      <c r="A256" s="194"/>
      <c r="B256" s="194"/>
      <c r="C256" s="194"/>
      <c r="D256" s="194"/>
      <c r="E256" s="194"/>
      <c r="F256" s="194"/>
      <c r="G256" s="429"/>
      <c r="H256" s="194"/>
      <c r="I256" s="194"/>
      <c r="J256" s="194"/>
      <c r="K256" s="194"/>
      <c r="L256" s="194"/>
      <c r="M256" s="194"/>
      <c r="N256" s="194"/>
      <c r="O256" s="194"/>
      <c r="P256" s="194"/>
      <c r="Q256" s="194"/>
      <c r="R256" s="194"/>
      <c r="S256" s="194"/>
      <c r="T256" s="194"/>
      <c r="U256" s="194"/>
      <c r="V256" s="194"/>
      <c r="W256" s="194"/>
      <c r="X256" s="194"/>
      <c r="Y256" s="194"/>
      <c r="Z256" s="194"/>
      <c r="AA256" s="194"/>
      <c r="AB256" s="194"/>
      <c r="AC256" s="194"/>
      <c r="AD256" s="194"/>
    </row>
    <row r="257" ht="15.75" customHeight="1">
      <c r="A257" s="194"/>
      <c r="B257" s="194"/>
      <c r="C257" s="194"/>
      <c r="D257" s="194"/>
      <c r="E257" s="194"/>
      <c r="F257" s="194"/>
      <c r="G257" s="429"/>
      <c r="H257" s="194"/>
      <c r="I257" s="194"/>
      <c r="J257" s="194"/>
      <c r="K257" s="194"/>
      <c r="L257" s="194"/>
      <c r="M257" s="194"/>
      <c r="N257" s="194"/>
      <c r="O257" s="194"/>
      <c r="P257" s="194"/>
      <c r="Q257" s="194"/>
      <c r="R257" s="194"/>
      <c r="S257" s="194"/>
      <c r="T257" s="194"/>
      <c r="U257" s="194"/>
      <c r="V257" s="194"/>
      <c r="W257" s="194"/>
      <c r="X257" s="194"/>
      <c r="Y257" s="194"/>
      <c r="Z257" s="194"/>
      <c r="AA257" s="194"/>
      <c r="AB257" s="194"/>
      <c r="AC257" s="194"/>
      <c r="AD257" s="194"/>
    </row>
    <row r="258" ht="15.75" customHeight="1">
      <c r="A258" s="194"/>
      <c r="B258" s="194"/>
      <c r="C258" s="194"/>
      <c r="D258" s="194"/>
      <c r="E258" s="194"/>
      <c r="F258" s="194"/>
      <c r="G258" s="429"/>
      <c r="H258" s="194"/>
      <c r="I258" s="194"/>
      <c r="J258" s="194"/>
      <c r="K258" s="194"/>
      <c r="L258" s="194"/>
      <c r="M258" s="194"/>
      <c r="N258" s="194"/>
      <c r="O258" s="194"/>
      <c r="P258" s="194"/>
      <c r="Q258" s="194"/>
      <c r="R258" s="194"/>
      <c r="S258" s="194"/>
      <c r="T258" s="194"/>
      <c r="U258" s="194"/>
      <c r="V258" s="194"/>
      <c r="W258" s="194"/>
      <c r="X258" s="194"/>
      <c r="Y258" s="194"/>
      <c r="Z258" s="194"/>
      <c r="AA258" s="194"/>
      <c r="AB258" s="194"/>
      <c r="AC258" s="194"/>
      <c r="AD258" s="194"/>
    </row>
    <row r="259" ht="15.75" customHeight="1">
      <c r="A259" s="194"/>
      <c r="B259" s="194"/>
      <c r="C259" s="194"/>
      <c r="D259" s="194"/>
      <c r="E259" s="194"/>
      <c r="F259" s="194"/>
      <c r="G259" s="429"/>
      <c r="H259" s="194"/>
      <c r="I259" s="194"/>
      <c r="J259" s="194"/>
      <c r="K259" s="194"/>
      <c r="L259" s="194"/>
      <c r="M259" s="194"/>
      <c r="N259" s="194"/>
      <c r="O259" s="194"/>
      <c r="P259" s="194"/>
      <c r="Q259" s="194"/>
      <c r="R259" s="194"/>
      <c r="S259" s="194"/>
      <c r="T259" s="194"/>
      <c r="U259" s="194"/>
      <c r="V259" s="194"/>
      <c r="W259" s="194"/>
      <c r="X259" s="194"/>
      <c r="Y259" s="194"/>
      <c r="Z259" s="194"/>
      <c r="AA259" s="194"/>
      <c r="AB259" s="194"/>
      <c r="AC259" s="194"/>
      <c r="AD259" s="194"/>
    </row>
    <row r="260" ht="15.75" customHeight="1">
      <c r="A260" s="194"/>
      <c r="B260" s="194"/>
      <c r="C260" s="194"/>
      <c r="D260" s="194"/>
      <c r="E260" s="194"/>
      <c r="F260" s="194"/>
      <c r="G260" s="429"/>
      <c r="H260" s="194"/>
      <c r="I260" s="194"/>
      <c r="J260" s="194"/>
      <c r="K260" s="194"/>
      <c r="L260" s="194"/>
      <c r="M260" s="194"/>
      <c r="N260" s="194"/>
      <c r="O260" s="194"/>
      <c r="P260" s="194"/>
      <c r="Q260" s="194"/>
      <c r="R260" s="194"/>
      <c r="S260" s="194"/>
      <c r="T260" s="194"/>
      <c r="U260" s="194"/>
      <c r="V260" s="194"/>
      <c r="W260" s="194"/>
      <c r="X260" s="194"/>
      <c r="Y260" s="194"/>
      <c r="Z260" s="194"/>
      <c r="AA260" s="194"/>
      <c r="AB260" s="194"/>
      <c r="AC260" s="194"/>
      <c r="AD260" s="194"/>
    </row>
    <row r="261" ht="15.75" customHeight="1">
      <c r="A261" s="194"/>
      <c r="B261" s="194"/>
      <c r="C261" s="194"/>
      <c r="D261" s="194"/>
      <c r="E261" s="194"/>
      <c r="F261" s="194"/>
      <c r="G261" s="429"/>
      <c r="H261" s="194"/>
      <c r="I261" s="194"/>
      <c r="J261" s="194"/>
      <c r="K261" s="194"/>
      <c r="L261" s="194"/>
      <c r="M261" s="194"/>
      <c r="N261" s="194"/>
      <c r="O261" s="194"/>
      <c r="P261" s="194"/>
      <c r="Q261" s="194"/>
      <c r="R261" s="194"/>
      <c r="S261" s="194"/>
      <c r="T261" s="194"/>
      <c r="U261" s="194"/>
      <c r="V261" s="194"/>
      <c r="W261" s="194"/>
      <c r="X261" s="194"/>
      <c r="Y261" s="194"/>
      <c r="Z261" s="194"/>
      <c r="AA261" s="194"/>
      <c r="AB261" s="194"/>
      <c r="AC261" s="194"/>
      <c r="AD261" s="194"/>
    </row>
    <row r="262" ht="15.75" customHeight="1">
      <c r="A262" s="194"/>
      <c r="B262" s="194"/>
      <c r="C262" s="194"/>
      <c r="D262" s="194"/>
      <c r="E262" s="194"/>
      <c r="F262" s="194"/>
      <c r="G262" s="429"/>
      <c r="H262" s="194"/>
      <c r="I262" s="194"/>
      <c r="J262" s="194"/>
      <c r="K262" s="194"/>
      <c r="L262" s="194"/>
      <c r="M262" s="194"/>
      <c r="N262" s="194"/>
      <c r="O262" s="194"/>
      <c r="P262" s="194"/>
      <c r="Q262" s="194"/>
      <c r="R262" s="194"/>
      <c r="S262" s="194"/>
      <c r="T262" s="194"/>
      <c r="U262" s="194"/>
      <c r="V262" s="194"/>
      <c r="W262" s="194"/>
      <c r="X262" s="194"/>
      <c r="Y262" s="194"/>
      <c r="Z262" s="194"/>
      <c r="AA262" s="194"/>
      <c r="AB262" s="194"/>
      <c r="AC262" s="194"/>
      <c r="AD262" s="194"/>
    </row>
    <row r="263" ht="15.75" customHeight="1">
      <c r="A263" s="194"/>
      <c r="B263" s="194"/>
      <c r="C263" s="194"/>
      <c r="D263" s="194"/>
      <c r="E263" s="194"/>
      <c r="F263" s="194"/>
      <c r="G263" s="429"/>
      <c r="H263" s="194"/>
      <c r="I263" s="194"/>
      <c r="J263" s="194"/>
      <c r="K263" s="194"/>
      <c r="L263" s="194"/>
      <c r="M263" s="194"/>
      <c r="N263" s="194"/>
      <c r="O263" s="194"/>
      <c r="P263" s="194"/>
      <c r="Q263" s="194"/>
      <c r="R263" s="194"/>
      <c r="S263" s="194"/>
      <c r="T263" s="194"/>
      <c r="U263" s="194"/>
      <c r="V263" s="194"/>
      <c r="W263" s="194"/>
      <c r="X263" s="194"/>
      <c r="Y263" s="194"/>
      <c r="Z263" s="194"/>
      <c r="AA263" s="194"/>
      <c r="AB263" s="194"/>
      <c r="AC263" s="194"/>
      <c r="AD263" s="194"/>
    </row>
    <row r="264" ht="15.75" customHeight="1">
      <c r="A264" s="194"/>
      <c r="B264" s="194"/>
      <c r="C264" s="194"/>
      <c r="D264" s="194"/>
      <c r="E264" s="194"/>
      <c r="F264" s="194"/>
      <c r="G264" s="429"/>
      <c r="H264" s="194"/>
      <c r="I264" s="194"/>
      <c r="J264" s="194"/>
      <c r="K264" s="194"/>
      <c r="L264" s="194"/>
      <c r="M264" s="194"/>
      <c r="N264" s="194"/>
      <c r="O264" s="194"/>
      <c r="P264" s="194"/>
      <c r="Q264" s="194"/>
      <c r="R264" s="194"/>
      <c r="S264" s="194"/>
      <c r="T264" s="194"/>
      <c r="U264" s="194"/>
      <c r="V264" s="194"/>
      <c r="W264" s="194"/>
      <c r="X264" s="194"/>
      <c r="Y264" s="194"/>
      <c r="Z264" s="194"/>
      <c r="AA264" s="194"/>
      <c r="AB264" s="194"/>
      <c r="AC264" s="194"/>
      <c r="AD264" s="194"/>
    </row>
    <row r="265" ht="15.75" customHeight="1">
      <c r="A265" s="194"/>
      <c r="B265" s="194"/>
      <c r="C265" s="194"/>
      <c r="D265" s="194"/>
      <c r="E265" s="194"/>
      <c r="F265" s="194"/>
      <c r="G265" s="429"/>
      <c r="H265" s="194"/>
      <c r="I265" s="194"/>
      <c r="J265" s="194"/>
      <c r="K265" s="194"/>
      <c r="L265" s="194"/>
      <c r="M265" s="194"/>
      <c r="N265" s="194"/>
      <c r="O265" s="194"/>
      <c r="P265" s="194"/>
      <c r="Q265" s="194"/>
      <c r="R265" s="194"/>
      <c r="S265" s="194"/>
      <c r="T265" s="194"/>
      <c r="U265" s="194"/>
      <c r="V265" s="194"/>
      <c r="W265" s="194"/>
      <c r="X265" s="194"/>
      <c r="Y265" s="194"/>
      <c r="Z265" s="194"/>
      <c r="AA265" s="194"/>
      <c r="AB265" s="194"/>
      <c r="AC265" s="194"/>
      <c r="AD265" s="194"/>
    </row>
    <row r="266" ht="15.75" customHeight="1">
      <c r="A266" s="194"/>
      <c r="B266" s="194"/>
      <c r="C266" s="194"/>
      <c r="D266" s="194"/>
      <c r="E266" s="194"/>
      <c r="F266" s="194"/>
      <c r="G266" s="429"/>
      <c r="H266" s="194"/>
      <c r="I266" s="194"/>
      <c r="J266" s="194"/>
      <c r="K266" s="194"/>
      <c r="L266" s="194"/>
      <c r="M266" s="194"/>
      <c r="N266" s="194"/>
      <c r="O266" s="194"/>
      <c r="P266" s="194"/>
      <c r="Q266" s="194"/>
      <c r="R266" s="194"/>
      <c r="S266" s="194"/>
      <c r="T266" s="194"/>
      <c r="U266" s="194"/>
      <c r="V266" s="194"/>
      <c r="W266" s="194"/>
      <c r="X266" s="194"/>
      <c r="Y266" s="194"/>
      <c r="Z266" s="194"/>
      <c r="AA266" s="194"/>
      <c r="AB266" s="194"/>
      <c r="AC266" s="194"/>
      <c r="AD266" s="194"/>
    </row>
    <row r="267" ht="15.75" customHeight="1">
      <c r="A267" s="194"/>
      <c r="B267" s="194"/>
      <c r="C267" s="194"/>
      <c r="D267" s="194"/>
      <c r="E267" s="194"/>
      <c r="F267" s="194"/>
      <c r="G267" s="429"/>
      <c r="H267" s="194"/>
      <c r="I267" s="194"/>
      <c r="J267" s="194"/>
      <c r="K267" s="194"/>
      <c r="L267" s="194"/>
      <c r="M267" s="194"/>
      <c r="N267" s="194"/>
      <c r="O267" s="194"/>
      <c r="P267" s="194"/>
      <c r="Q267" s="194"/>
      <c r="R267" s="194"/>
      <c r="S267" s="194"/>
      <c r="T267" s="194"/>
      <c r="U267" s="194"/>
      <c r="V267" s="194"/>
      <c r="W267" s="194"/>
      <c r="X267" s="194"/>
      <c r="Y267" s="194"/>
      <c r="Z267" s="194"/>
      <c r="AA267" s="194"/>
      <c r="AB267" s="194"/>
      <c r="AC267" s="194"/>
      <c r="AD267" s="194"/>
    </row>
    <row r="268" ht="15.75" customHeight="1">
      <c r="A268" s="194"/>
      <c r="B268" s="194"/>
      <c r="C268" s="194"/>
      <c r="D268" s="194"/>
      <c r="E268" s="194"/>
      <c r="F268" s="194"/>
      <c r="G268" s="429"/>
      <c r="H268" s="194"/>
      <c r="I268" s="194"/>
      <c r="J268" s="194"/>
      <c r="K268" s="194"/>
      <c r="L268" s="194"/>
      <c r="M268" s="194"/>
      <c r="N268" s="194"/>
      <c r="O268" s="194"/>
      <c r="P268" s="194"/>
      <c r="Q268" s="194"/>
      <c r="R268" s="194"/>
      <c r="S268" s="194"/>
      <c r="T268" s="194"/>
      <c r="U268" s="194"/>
      <c r="V268" s="194"/>
      <c r="W268" s="194"/>
      <c r="X268" s="194"/>
      <c r="Y268" s="194"/>
      <c r="Z268" s="194"/>
      <c r="AA268" s="194"/>
      <c r="AB268" s="194"/>
      <c r="AC268" s="194"/>
      <c r="AD268" s="194"/>
    </row>
    <row r="269" ht="15.75" customHeight="1">
      <c r="A269" s="194"/>
      <c r="B269" s="194"/>
      <c r="C269" s="194"/>
      <c r="D269" s="194"/>
      <c r="E269" s="194"/>
      <c r="F269" s="194"/>
      <c r="G269" s="429"/>
      <c r="H269" s="194"/>
      <c r="I269" s="194"/>
      <c r="J269" s="194"/>
      <c r="K269" s="194"/>
      <c r="L269" s="194"/>
      <c r="M269" s="194"/>
      <c r="N269" s="194"/>
      <c r="O269" s="194"/>
      <c r="P269" s="194"/>
      <c r="Q269" s="194"/>
      <c r="R269" s="194"/>
      <c r="S269" s="194"/>
      <c r="T269" s="194"/>
      <c r="U269" s="194"/>
      <c r="V269" s="194"/>
      <c r="W269" s="194"/>
      <c r="X269" s="194"/>
      <c r="Y269" s="194"/>
      <c r="Z269" s="194"/>
      <c r="AA269" s="194"/>
      <c r="AB269" s="194"/>
      <c r="AC269" s="194"/>
      <c r="AD269" s="194"/>
    </row>
    <row r="270" ht="15.75" customHeight="1">
      <c r="A270" s="194"/>
      <c r="B270" s="194"/>
      <c r="C270" s="194"/>
      <c r="D270" s="194"/>
      <c r="E270" s="194"/>
      <c r="F270" s="194"/>
      <c r="G270" s="429"/>
      <c r="H270" s="194"/>
      <c r="I270" s="194"/>
      <c r="J270" s="194"/>
      <c r="K270" s="194"/>
      <c r="L270" s="194"/>
      <c r="M270" s="194"/>
      <c r="N270" s="194"/>
      <c r="O270" s="194"/>
      <c r="P270" s="194"/>
      <c r="Q270" s="194"/>
      <c r="R270" s="194"/>
      <c r="S270" s="194"/>
      <c r="T270" s="194"/>
      <c r="U270" s="194"/>
      <c r="V270" s="194"/>
      <c r="W270" s="194"/>
      <c r="X270" s="194"/>
      <c r="Y270" s="194"/>
      <c r="Z270" s="194"/>
      <c r="AA270" s="194"/>
      <c r="AB270" s="194"/>
      <c r="AC270" s="194"/>
      <c r="AD270" s="194"/>
    </row>
    <row r="271" ht="15.75" customHeight="1">
      <c r="A271" s="194"/>
      <c r="B271" s="194"/>
      <c r="C271" s="194"/>
      <c r="D271" s="194"/>
      <c r="E271" s="194"/>
      <c r="F271" s="194"/>
      <c r="G271" s="429"/>
      <c r="H271" s="194"/>
      <c r="I271" s="194"/>
      <c r="J271" s="194"/>
      <c r="K271" s="194"/>
      <c r="L271" s="194"/>
      <c r="M271" s="194"/>
      <c r="N271" s="194"/>
      <c r="O271" s="194"/>
      <c r="P271" s="194"/>
      <c r="Q271" s="194"/>
      <c r="R271" s="194"/>
      <c r="S271" s="194"/>
      <c r="T271" s="194"/>
      <c r="U271" s="194"/>
      <c r="V271" s="194"/>
      <c r="W271" s="194"/>
      <c r="X271" s="194"/>
      <c r="Y271" s="194"/>
      <c r="Z271" s="194"/>
      <c r="AA271" s="194"/>
      <c r="AB271" s="194"/>
      <c r="AC271" s="194"/>
      <c r="AD271" s="194"/>
    </row>
    <row r="272" ht="15.75" customHeight="1">
      <c r="A272" s="194"/>
      <c r="B272" s="194"/>
      <c r="C272" s="194"/>
      <c r="D272" s="194"/>
      <c r="E272" s="194"/>
      <c r="F272" s="194"/>
      <c r="G272" s="429"/>
      <c r="H272" s="194"/>
      <c r="I272" s="194"/>
      <c r="J272" s="194"/>
      <c r="K272" s="194"/>
      <c r="L272" s="194"/>
      <c r="M272" s="194"/>
      <c r="N272" s="194"/>
      <c r="O272" s="194"/>
      <c r="P272" s="194"/>
      <c r="Q272" s="194"/>
      <c r="R272" s="194"/>
      <c r="S272" s="194"/>
      <c r="T272" s="194"/>
      <c r="U272" s="194"/>
      <c r="V272" s="194"/>
      <c r="W272" s="194"/>
      <c r="X272" s="194"/>
      <c r="Y272" s="194"/>
      <c r="Z272" s="194"/>
      <c r="AA272" s="194"/>
      <c r="AB272" s="194"/>
      <c r="AC272" s="194"/>
      <c r="AD272" s="194"/>
    </row>
    <row r="273" ht="15.75" customHeight="1">
      <c r="A273" s="194"/>
      <c r="B273" s="194"/>
      <c r="C273" s="194"/>
      <c r="D273" s="194"/>
      <c r="E273" s="194"/>
      <c r="F273" s="194"/>
      <c r="G273" s="429"/>
      <c r="H273" s="194"/>
      <c r="I273" s="194"/>
      <c r="J273" s="194"/>
      <c r="K273" s="194"/>
      <c r="L273" s="194"/>
      <c r="M273" s="194"/>
      <c r="N273" s="194"/>
      <c r="O273" s="194"/>
      <c r="P273" s="194"/>
      <c r="Q273" s="194"/>
      <c r="R273" s="194"/>
      <c r="S273" s="194"/>
      <c r="T273" s="194"/>
      <c r="U273" s="194"/>
      <c r="V273" s="194"/>
      <c r="W273" s="194"/>
      <c r="X273" s="194"/>
      <c r="Y273" s="194"/>
      <c r="Z273" s="194"/>
      <c r="AA273" s="194"/>
      <c r="AB273" s="194"/>
      <c r="AC273" s="194"/>
      <c r="AD273" s="194"/>
    </row>
    <row r="274" ht="15.75" customHeight="1">
      <c r="A274" s="194"/>
      <c r="B274" s="194"/>
      <c r="C274" s="194"/>
      <c r="D274" s="194"/>
      <c r="E274" s="194"/>
      <c r="F274" s="194"/>
      <c r="G274" s="429"/>
      <c r="H274" s="194"/>
      <c r="I274" s="194"/>
      <c r="J274" s="194"/>
      <c r="K274" s="194"/>
      <c r="L274" s="194"/>
      <c r="M274" s="194"/>
      <c r="N274" s="194"/>
      <c r="O274" s="194"/>
      <c r="P274" s="194"/>
      <c r="Q274" s="194"/>
      <c r="R274" s="194"/>
      <c r="S274" s="194"/>
      <c r="T274" s="194"/>
      <c r="U274" s="194"/>
      <c r="V274" s="194"/>
      <c r="W274" s="194"/>
      <c r="X274" s="194"/>
      <c r="Y274" s="194"/>
      <c r="Z274" s="194"/>
      <c r="AA274" s="194"/>
      <c r="AB274" s="194"/>
      <c r="AC274" s="194"/>
      <c r="AD274" s="194"/>
    </row>
    <row r="275" ht="15.75" customHeight="1">
      <c r="A275" s="194"/>
      <c r="B275" s="194"/>
      <c r="C275" s="194"/>
      <c r="D275" s="194"/>
      <c r="E275" s="194"/>
      <c r="F275" s="194"/>
      <c r="G275" s="429"/>
      <c r="H275" s="194"/>
      <c r="I275" s="194"/>
      <c r="J275" s="194"/>
      <c r="K275" s="194"/>
      <c r="L275" s="194"/>
      <c r="M275" s="194"/>
      <c r="N275" s="194"/>
      <c r="O275" s="194"/>
      <c r="P275" s="194"/>
      <c r="Q275" s="194"/>
      <c r="R275" s="194"/>
      <c r="S275" s="194"/>
      <c r="T275" s="194"/>
      <c r="U275" s="194"/>
      <c r="V275" s="194"/>
      <c r="W275" s="194"/>
      <c r="X275" s="194"/>
      <c r="Y275" s="194"/>
      <c r="Z275" s="194"/>
      <c r="AA275" s="194"/>
      <c r="AB275" s="194"/>
      <c r="AC275" s="194"/>
      <c r="AD275" s="194"/>
    </row>
    <row r="276" ht="15.75" customHeight="1">
      <c r="A276" s="194"/>
      <c r="B276" s="194"/>
      <c r="C276" s="194"/>
      <c r="D276" s="194"/>
      <c r="E276" s="194"/>
      <c r="F276" s="194"/>
      <c r="G276" s="429"/>
      <c r="H276" s="194"/>
      <c r="I276" s="194"/>
      <c r="J276" s="194"/>
      <c r="K276" s="194"/>
      <c r="L276" s="194"/>
      <c r="M276" s="194"/>
      <c r="N276" s="194"/>
      <c r="O276" s="194"/>
      <c r="P276" s="194"/>
      <c r="Q276" s="194"/>
      <c r="R276" s="194"/>
      <c r="S276" s="194"/>
      <c r="T276" s="194"/>
      <c r="U276" s="194"/>
      <c r="V276" s="194"/>
      <c r="W276" s="194"/>
      <c r="X276" s="194"/>
      <c r="Y276" s="194"/>
      <c r="Z276" s="194"/>
      <c r="AA276" s="194"/>
      <c r="AB276" s="194"/>
      <c r="AC276" s="194"/>
      <c r="AD276" s="194"/>
    </row>
    <row r="277" ht="15.75" customHeight="1">
      <c r="A277" s="194"/>
      <c r="B277" s="194"/>
      <c r="C277" s="194"/>
      <c r="D277" s="194"/>
      <c r="E277" s="194"/>
      <c r="F277" s="194"/>
      <c r="G277" s="429"/>
      <c r="H277" s="194"/>
      <c r="I277" s="194"/>
      <c r="J277" s="194"/>
      <c r="K277" s="194"/>
      <c r="L277" s="194"/>
      <c r="M277" s="194"/>
      <c r="N277" s="194"/>
      <c r="O277" s="194"/>
      <c r="P277" s="194"/>
      <c r="Q277" s="194"/>
      <c r="R277" s="194"/>
      <c r="S277" s="194"/>
      <c r="T277" s="194"/>
      <c r="U277" s="194"/>
      <c r="V277" s="194"/>
      <c r="W277" s="194"/>
      <c r="X277" s="194"/>
      <c r="Y277" s="194"/>
      <c r="Z277" s="194"/>
      <c r="AA277" s="194"/>
      <c r="AB277" s="194"/>
      <c r="AC277" s="194"/>
      <c r="AD277" s="194"/>
    </row>
    <row r="278" ht="15.75" customHeight="1">
      <c r="A278" s="194"/>
      <c r="B278" s="194"/>
      <c r="C278" s="194"/>
      <c r="D278" s="194"/>
      <c r="E278" s="194"/>
      <c r="F278" s="194"/>
      <c r="G278" s="429"/>
      <c r="H278" s="194"/>
      <c r="I278" s="194"/>
      <c r="J278" s="194"/>
      <c r="K278" s="194"/>
      <c r="L278" s="194"/>
      <c r="M278" s="194"/>
      <c r="N278" s="194"/>
      <c r="O278" s="194"/>
      <c r="P278" s="194"/>
      <c r="Q278" s="194"/>
      <c r="R278" s="194"/>
      <c r="S278" s="194"/>
      <c r="T278" s="194"/>
      <c r="U278" s="194"/>
      <c r="V278" s="194"/>
      <c r="W278" s="194"/>
      <c r="X278" s="194"/>
      <c r="Y278" s="194"/>
      <c r="Z278" s="194"/>
      <c r="AA278" s="194"/>
      <c r="AB278" s="194"/>
      <c r="AC278" s="194"/>
      <c r="AD278" s="194"/>
    </row>
    <row r="279" ht="15.75" customHeight="1">
      <c r="A279" s="194"/>
      <c r="B279" s="194"/>
      <c r="C279" s="194"/>
      <c r="D279" s="194"/>
      <c r="E279" s="194"/>
      <c r="F279" s="194"/>
      <c r="G279" s="429"/>
      <c r="H279" s="194"/>
      <c r="I279" s="194"/>
      <c r="J279" s="194"/>
      <c r="K279" s="194"/>
      <c r="L279" s="194"/>
      <c r="M279" s="194"/>
      <c r="N279" s="194"/>
      <c r="O279" s="194"/>
      <c r="P279" s="194"/>
      <c r="Q279" s="194"/>
      <c r="R279" s="194"/>
      <c r="S279" s="194"/>
      <c r="T279" s="194"/>
      <c r="U279" s="194"/>
      <c r="V279" s="194"/>
      <c r="W279" s="194"/>
      <c r="X279" s="194"/>
      <c r="Y279" s="194"/>
      <c r="Z279" s="194"/>
      <c r="AA279" s="194"/>
      <c r="AB279" s="194"/>
      <c r="AC279" s="194"/>
      <c r="AD279" s="194"/>
    </row>
    <row r="280" ht="15.75" customHeight="1">
      <c r="A280" s="194"/>
      <c r="B280" s="194"/>
      <c r="C280" s="194"/>
      <c r="D280" s="194"/>
      <c r="E280" s="194"/>
      <c r="F280" s="194"/>
      <c r="G280" s="429"/>
      <c r="H280" s="194"/>
      <c r="I280" s="194"/>
      <c r="J280" s="194"/>
      <c r="K280" s="194"/>
      <c r="L280" s="194"/>
      <c r="M280" s="194"/>
      <c r="N280" s="194"/>
      <c r="O280" s="194"/>
      <c r="P280" s="194"/>
      <c r="Q280" s="194"/>
      <c r="R280" s="194"/>
      <c r="S280" s="194"/>
      <c r="T280" s="194"/>
      <c r="U280" s="194"/>
      <c r="V280" s="194"/>
      <c r="W280" s="194"/>
      <c r="X280" s="194"/>
      <c r="Y280" s="194"/>
      <c r="Z280" s="194"/>
      <c r="AA280" s="194"/>
      <c r="AB280" s="194"/>
      <c r="AC280" s="194"/>
      <c r="AD280" s="194"/>
    </row>
    <row r="281" ht="15.75" customHeight="1">
      <c r="A281" s="194"/>
      <c r="B281" s="194"/>
      <c r="C281" s="194"/>
      <c r="D281" s="194"/>
      <c r="E281" s="194"/>
      <c r="F281" s="194"/>
      <c r="G281" s="429"/>
      <c r="H281" s="194"/>
      <c r="I281" s="194"/>
      <c r="J281" s="194"/>
      <c r="K281" s="194"/>
      <c r="L281" s="194"/>
      <c r="M281" s="194"/>
      <c r="N281" s="194"/>
      <c r="O281" s="194"/>
      <c r="P281" s="194"/>
      <c r="Q281" s="194"/>
      <c r="R281" s="194"/>
      <c r="S281" s="194"/>
      <c r="T281" s="194"/>
      <c r="U281" s="194"/>
      <c r="V281" s="194"/>
      <c r="W281" s="194"/>
      <c r="X281" s="194"/>
      <c r="Y281" s="194"/>
      <c r="Z281" s="194"/>
      <c r="AA281" s="194"/>
      <c r="AB281" s="194"/>
      <c r="AC281" s="194"/>
      <c r="AD281" s="194"/>
    </row>
    <row r="282" ht="15.75" customHeight="1">
      <c r="A282" s="194"/>
      <c r="B282" s="194"/>
      <c r="C282" s="194"/>
      <c r="D282" s="194"/>
      <c r="E282" s="194"/>
      <c r="F282" s="194"/>
      <c r="G282" s="429"/>
      <c r="H282" s="194"/>
      <c r="I282" s="194"/>
      <c r="J282" s="194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4"/>
      <c r="AA282" s="194"/>
      <c r="AB282" s="194"/>
      <c r="AC282" s="194"/>
      <c r="AD282" s="194"/>
    </row>
    <row r="283" ht="15.75" customHeight="1">
      <c r="A283" s="194"/>
      <c r="B283" s="194"/>
      <c r="C283" s="194"/>
      <c r="D283" s="194"/>
      <c r="E283" s="194"/>
      <c r="F283" s="194"/>
      <c r="G283" s="429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4"/>
      <c r="AA283" s="194"/>
      <c r="AB283" s="194"/>
      <c r="AC283" s="194"/>
      <c r="AD283" s="194"/>
    </row>
    <row r="284" ht="15.75" customHeight="1">
      <c r="A284" s="194"/>
      <c r="B284" s="194"/>
      <c r="C284" s="194"/>
      <c r="D284" s="194"/>
      <c r="E284" s="194"/>
      <c r="F284" s="194"/>
      <c r="G284" s="429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4"/>
      <c r="AA284" s="194"/>
      <c r="AB284" s="194"/>
      <c r="AC284" s="194"/>
      <c r="AD284" s="194"/>
    </row>
    <row r="285" ht="15.75" customHeight="1">
      <c r="A285" s="194"/>
      <c r="B285" s="194"/>
      <c r="C285" s="194"/>
      <c r="D285" s="194"/>
      <c r="E285" s="194"/>
      <c r="F285" s="194"/>
      <c r="G285" s="429"/>
      <c r="H285" s="194"/>
      <c r="I285" s="194"/>
      <c r="J285" s="194"/>
      <c r="K285" s="194"/>
      <c r="L285" s="194"/>
      <c r="M285" s="194"/>
      <c r="N285" s="194"/>
      <c r="O285" s="194"/>
      <c r="P285" s="194"/>
      <c r="Q285" s="194"/>
      <c r="R285" s="194"/>
      <c r="S285" s="194"/>
      <c r="T285" s="194"/>
      <c r="U285" s="194"/>
      <c r="V285" s="194"/>
      <c r="W285" s="194"/>
      <c r="X285" s="194"/>
      <c r="Y285" s="194"/>
      <c r="Z285" s="194"/>
      <c r="AA285" s="194"/>
      <c r="AB285" s="194"/>
      <c r="AC285" s="194"/>
      <c r="AD285" s="194"/>
    </row>
    <row r="286" ht="15.75" customHeight="1">
      <c r="A286" s="194"/>
      <c r="B286" s="194"/>
      <c r="C286" s="194"/>
      <c r="D286" s="194"/>
      <c r="E286" s="194"/>
      <c r="F286" s="194"/>
      <c r="G286" s="429"/>
      <c r="H286" s="194"/>
      <c r="I286" s="194"/>
      <c r="J286" s="194"/>
      <c r="K286" s="194"/>
      <c r="L286" s="194"/>
      <c r="M286" s="194"/>
      <c r="N286" s="194"/>
      <c r="O286" s="194"/>
      <c r="P286" s="194"/>
      <c r="Q286" s="194"/>
      <c r="R286" s="194"/>
      <c r="S286" s="194"/>
      <c r="T286" s="194"/>
      <c r="U286" s="194"/>
      <c r="V286" s="194"/>
      <c r="W286" s="194"/>
      <c r="X286" s="194"/>
      <c r="Y286" s="194"/>
      <c r="Z286" s="194"/>
      <c r="AA286" s="194"/>
      <c r="AB286" s="194"/>
      <c r="AC286" s="194"/>
      <c r="AD286" s="194"/>
    </row>
    <row r="287" ht="15.75" customHeight="1">
      <c r="A287" s="194"/>
      <c r="B287" s="194"/>
      <c r="C287" s="194"/>
      <c r="D287" s="194"/>
      <c r="E287" s="194"/>
      <c r="F287" s="194"/>
      <c r="G287" s="429"/>
      <c r="H287" s="194"/>
      <c r="I287" s="194"/>
      <c r="J287" s="194"/>
      <c r="K287" s="194"/>
      <c r="L287" s="194"/>
      <c r="M287" s="194"/>
      <c r="N287" s="194"/>
      <c r="O287" s="194"/>
      <c r="P287" s="194"/>
      <c r="Q287" s="194"/>
      <c r="R287" s="194"/>
      <c r="S287" s="194"/>
      <c r="T287" s="194"/>
      <c r="U287" s="194"/>
      <c r="V287" s="194"/>
      <c r="W287" s="194"/>
      <c r="X287" s="194"/>
      <c r="Y287" s="194"/>
      <c r="Z287" s="194"/>
      <c r="AA287" s="194"/>
      <c r="AB287" s="194"/>
      <c r="AC287" s="194"/>
      <c r="AD287" s="194"/>
    </row>
    <row r="288" ht="15.75" customHeight="1">
      <c r="A288" s="194"/>
      <c r="B288" s="194"/>
      <c r="C288" s="194"/>
      <c r="D288" s="194"/>
      <c r="E288" s="194"/>
      <c r="F288" s="194"/>
      <c r="G288" s="429"/>
      <c r="H288" s="194"/>
      <c r="I288" s="194"/>
      <c r="J288" s="194"/>
      <c r="K288" s="194"/>
      <c r="L288" s="194"/>
      <c r="M288" s="194"/>
      <c r="N288" s="194"/>
      <c r="O288" s="194"/>
      <c r="P288" s="194"/>
      <c r="Q288" s="194"/>
      <c r="R288" s="194"/>
      <c r="S288" s="194"/>
      <c r="T288" s="194"/>
      <c r="U288" s="194"/>
      <c r="V288" s="194"/>
      <c r="W288" s="194"/>
      <c r="X288" s="194"/>
      <c r="Y288" s="194"/>
      <c r="Z288" s="194"/>
      <c r="AA288" s="194"/>
      <c r="AB288" s="194"/>
      <c r="AC288" s="194"/>
      <c r="AD288" s="194"/>
    </row>
    <row r="289" ht="15.75" customHeight="1">
      <c r="A289" s="194"/>
      <c r="B289" s="194"/>
      <c r="C289" s="194"/>
      <c r="D289" s="194"/>
      <c r="E289" s="194"/>
      <c r="F289" s="194"/>
      <c r="G289" s="429"/>
      <c r="H289" s="194"/>
      <c r="I289" s="194"/>
      <c r="J289" s="194"/>
      <c r="K289" s="194"/>
      <c r="L289" s="194"/>
      <c r="M289" s="194"/>
      <c r="N289" s="194"/>
      <c r="O289" s="194"/>
      <c r="P289" s="194"/>
      <c r="Q289" s="194"/>
      <c r="R289" s="194"/>
      <c r="S289" s="194"/>
      <c r="T289" s="194"/>
      <c r="U289" s="194"/>
      <c r="V289" s="194"/>
      <c r="W289" s="194"/>
      <c r="X289" s="194"/>
      <c r="Y289" s="194"/>
      <c r="Z289" s="194"/>
      <c r="AA289" s="194"/>
      <c r="AB289" s="194"/>
      <c r="AC289" s="194"/>
      <c r="AD289" s="194"/>
    </row>
    <row r="290" ht="15.75" customHeight="1">
      <c r="A290" s="194"/>
      <c r="B290" s="194"/>
      <c r="C290" s="194"/>
      <c r="D290" s="194"/>
      <c r="E290" s="194"/>
      <c r="F290" s="194"/>
      <c r="G290" s="429"/>
      <c r="H290" s="194"/>
      <c r="I290" s="194"/>
      <c r="J290" s="194"/>
      <c r="K290" s="194"/>
      <c r="L290" s="194"/>
      <c r="M290" s="194"/>
      <c r="N290" s="194"/>
      <c r="O290" s="194"/>
      <c r="P290" s="194"/>
      <c r="Q290" s="194"/>
      <c r="R290" s="194"/>
      <c r="S290" s="194"/>
      <c r="T290" s="194"/>
      <c r="U290" s="194"/>
      <c r="V290" s="194"/>
      <c r="W290" s="194"/>
      <c r="X290" s="194"/>
      <c r="Y290" s="194"/>
      <c r="Z290" s="194"/>
      <c r="AA290" s="194"/>
      <c r="AB290" s="194"/>
      <c r="AC290" s="194"/>
      <c r="AD290" s="194"/>
    </row>
    <row r="291" ht="15.75" customHeight="1">
      <c r="A291" s="194"/>
      <c r="B291" s="194"/>
      <c r="C291" s="194"/>
      <c r="D291" s="194"/>
      <c r="E291" s="194"/>
      <c r="F291" s="194"/>
      <c r="G291" s="429"/>
      <c r="H291" s="194"/>
      <c r="I291" s="194"/>
      <c r="J291" s="194"/>
      <c r="K291" s="194"/>
      <c r="L291" s="194"/>
      <c r="M291" s="194"/>
      <c r="N291" s="194"/>
      <c r="O291" s="194"/>
      <c r="P291" s="194"/>
      <c r="Q291" s="194"/>
      <c r="R291" s="194"/>
      <c r="S291" s="194"/>
      <c r="T291" s="194"/>
      <c r="U291" s="194"/>
      <c r="V291" s="194"/>
      <c r="W291" s="194"/>
      <c r="X291" s="194"/>
      <c r="Y291" s="194"/>
      <c r="Z291" s="194"/>
      <c r="AA291" s="194"/>
      <c r="AB291" s="194"/>
      <c r="AC291" s="194"/>
      <c r="AD291" s="194"/>
    </row>
    <row r="292" ht="15.75" customHeight="1">
      <c r="A292" s="194"/>
      <c r="B292" s="194"/>
      <c r="C292" s="194"/>
      <c r="D292" s="194"/>
      <c r="E292" s="194"/>
      <c r="F292" s="194"/>
      <c r="G292" s="429"/>
      <c r="H292" s="194"/>
      <c r="I292" s="194"/>
      <c r="J292" s="194"/>
      <c r="K292" s="194"/>
      <c r="L292" s="194"/>
      <c r="M292" s="194"/>
      <c r="N292" s="194"/>
      <c r="O292" s="194"/>
      <c r="P292" s="194"/>
      <c r="Q292" s="194"/>
      <c r="R292" s="194"/>
      <c r="S292" s="194"/>
      <c r="T292" s="194"/>
      <c r="U292" s="194"/>
      <c r="V292" s="194"/>
      <c r="W292" s="194"/>
      <c r="X292" s="194"/>
      <c r="Y292" s="194"/>
      <c r="Z292" s="194"/>
      <c r="AA292" s="194"/>
      <c r="AB292" s="194"/>
      <c r="AC292" s="194"/>
      <c r="AD292" s="194"/>
    </row>
    <row r="293" ht="15.75" customHeight="1">
      <c r="A293" s="194"/>
      <c r="B293" s="194"/>
      <c r="C293" s="194"/>
      <c r="D293" s="194"/>
      <c r="E293" s="194"/>
      <c r="F293" s="194"/>
      <c r="G293" s="429"/>
      <c r="H293" s="194"/>
      <c r="I293" s="194"/>
      <c r="J293" s="194"/>
      <c r="K293" s="194"/>
      <c r="L293" s="194"/>
      <c r="M293" s="194"/>
      <c r="N293" s="194"/>
      <c r="O293" s="194"/>
      <c r="P293" s="194"/>
      <c r="Q293" s="194"/>
      <c r="R293" s="194"/>
      <c r="S293" s="194"/>
      <c r="T293" s="194"/>
      <c r="U293" s="194"/>
      <c r="V293" s="194"/>
      <c r="W293" s="194"/>
      <c r="X293" s="194"/>
      <c r="Y293" s="194"/>
      <c r="Z293" s="194"/>
      <c r="AA293" s="194"/>
      <c r="AB293" s="194"/>
      <c r="AC293" s="194"/>
      <c r="AD293" s="194"/>
    </row>
    <row r="294" ht="15.75" customHeight="1">
      <c r="A294" s="194"/>
      <c r="B294" s="194"/>
      <c r="C294" s="194"/>
      <c r="D294" s="194"/>
      <c r="E294" s="194"/>
      <c r="F294" s="194"/>
      <c r="G294" s="429"/>
      <c r="H294" s="194"/>
      <c r="I294" s="194"/>
      <c r="J294" s="194"/>
      <c r="K294" s="194"/>
      <c r="L294" s="194"/>
      <c r="M294" s="194"/>
      <c r="N294" s="194"/>
      <c r="O294" s="194"/>
      <c r="P294" s="194"/>
      <c r="Q294" s="194"/>
      <c r="R294" s="194"/>
      <c r="S294" s="194"/>
      <c r="T294" s="194"/>
      <c r="U294" s="194"/>
      <c r="V294" s="194"/>
      <c r="W294" s="194"/>
      <c r="X294" s="194"/>
      <c r="Y294" s="194"/>
      <c r="Z294" s="194"/>
      <c r="AA294" s="194"/>
      <c r="AB294" s="194"/>
      <c r="AC294" s="194"/>
      <c r="AD294" s="194"/>
    </row>
    <row r="295" ht="15.75" customHeight="1">
      <c r="A295" s="194"/>
      <c r="B295" s="194"/>
      <c r="C295" s="194"/>
      <c r="D295" s="194"/>
      <c r="E295" s="194"/>
      <c r="F295" s="194"/>
      <c r="G295" s="429"/>
      <c r="H295" s="194"/>
      <c r="I295" s="194"/>
      <c r="J295" s="194"/>
      <c r="K295" s="194"/>
      <c r="L295" s="194"/>
      <c r="M295" s="194"/>
      <c r="N295" s="194"/>
      <c r="O295" s="194"/>
      <c r="P295" s="194"/>
      <c r="Q295" s="194"/>
      <c r="R295" s="194"/>
      <c r="S295" s="194"/>
      <c r="T295" s="194"/>
      <c r="U295" s="194"/>
      <c r="V295" s="194"/>
      <c r="W295" s="194"/>
      <c r="X295" s="194"/>
      <c r="Y295" s="194"/>
      <c r="Z295" s="194"/>
      <c r="AA295" s="194"/>
      <c r="AB295" s="194"/>
      <c r="AC295" s="194"/>
      <c r="AD295" s="194"/>
    </row>
    <row r="296" ht="15.75" customHeight="1">
      <c r="G296" s="193"/>
    </row>
    <row r="297" ht="15.75" customHeight="1">
      <c r="G297" s="193"/>
    </row>
    <row r="298" ht="15.75" customHeight="1">
      <c r="G298" s="193"/>
    </row>
    <row r="299" ht="15.75" customHeight="1">
      <c r="G299" s="193"/>
    </row>
    <row r="300" ht="15.75" customHeight="1">
      <c r="G300" s="193"/>
    </row>
    <row r="301" ht="15.75" customHeight="1">
      <c r="G301" s="193"/>
    </row>
    <row r="302" ht="15.75" customHeight="1">
      <c r="G302" s="193"/>
    </row>
    <row r="303" ht="15.75" customHeight="1">
      <c r="G303" s="193"/>
    </row>
    <row r="304" ht="15.75" customHeight="1">
      <c r="G304" s="193"/>
    </row>
    <row r="305" ht="15.75" customHeight="1">
      <c r="G305" s="193"/>
    </row>
    <row r="306" ht="15.75" customHeight="1">
      <c r="G306" s="193"/>
    </row>
    <row r="307" ht="15.75" customHeight="1">
      <c r="G307" s="193"/>
    </row>
    <row r="308" ht="15.75" customHeight="1">
      <c r="G308" s="193"/>
    </row>
    <row r="309" ht="15.75" customHeight="1">
      <c r="G309" s="193"/>
    </row>
    <row r="310" ht="15.75" customHeight="1">
      <c r="G310" s="193"/>
    </row>
    <row r="311" ht="15.75" customHeight="1">
      <c r="G311" s="193"/>
    </row>
    <row r="312" ht="15.75" customHeight="1">
      <c r="G312" s="193"/>
    </row>
    <row r="313" ht="15.75" customHeight="1">
      <c r="G313" s="193"/>
    </row>
    <row r="314" ht="15.75" customHeight="1">
      <c r="G314" s="193"/>
    </row>
    <row r="315" ht="15.75" customHeight="1">
      <c r="G315" s="193"/>
    </row>
    <row r="316" ht="15.75" customHeight="1">
      <c r="G316" s="193"/>
    </row>
    <row r="317" ht="15.75" customHeight="1">
      <c r="G317" s="193"/>
    </row>
    <row r="318" ht="15.75" customHeight="1">
      <c r="G318" s="193"/>
    </row>
    <row r="319" ht="15.75" customHeight="1">
      <c r="G319" s="193"/>
    </row>
    <row r="320" ht="15.75" customHeight="1">
      <c r="G320" s="193"/>
    </row>
    <row r="321" ht="15.75" customHeight="1">
      <c r="G321" s="193"/>
    </row>
    <row r="322" ht="15.75" customHeight="1">
      <c r="G322" s="193"/>
    </row>
    <row r="323" ht="15.75" customHeight="1">
      <c r="G323" s="193"/>
    </row>
    <row r="324" ht="15.75" customHeight="1">
      <c r="G324" s="193"/>
    </row>
    <row r="325" ht="15.75" customHeight="1">
      <c r="G325" s="193"/>
    </row>
    <row r="326" ht="15.75" customHeight="1">
      <c r="G326" s="193"/>
    </row>
    <row r="327" ht="15.75" customHeight="1">
      <c r="G327" s="193"/>
    </row>
    <row r="328" ht="15.75" customHeight="1">
      <c r="G328" s="193"/>
    </row>
    <row r="329" ht="15.75" customHeight="1">
      <c r="G329" s="193"/>
    </row>
    <row r="330" ht="15.75" customHeight="1">
      <c r="G330" s="193"/>
    </row>
    <row r="331" ht="15.75" customHeight="1">
      <c r="G331" s="193"/>
    </row>
    <row r="332" ht="15.75" customHeight="1">
      <c r="G332" s="193"/>
    </row>
    <row r="333" ht="15.75" customHeight="1">
      <c r="G333" s="193"/>
    </row>
    <row r="334" ht="15.75" customHeight="1">
      <c r="G334" s="193"/>
    </row>
    <row r="335" ht="15.75" customHeight="1">
      <c r="G335" s="193"/>
    </row>
    <row r="336" ht="15.75" customHeight="1">
      <c r="G336" s="193"/>
    </row>
    <row r="337" ht="15.75" customHeight="1">
      <c r="G337" s="193"/>
    </row>
    <row r="338" ht="15.75" customHeight="1">
      <c r="G338" s="193"/>
    </row>
    <row r="339" ht="15.75" customHeight="1">
      <c r="G339" s="193"/>
    </row>
    <row r="340" ht="15.75" customHeight="1">
      <c r="G340" s="193"/>
    </row>
    <row r="341" ht="15.75" customHeight="1">
      <c r="G341" s="193"/>
    </row>
    <row r="342" ht="15.75" customHeight="1">
      <c r="G342" s="193"/>
    </row>
    <row r="343" ht="15.75" customHeight="1">
      <c r="G343" s="193"/>
    </row>
    <row r="344" ht="15.75" customHeight="1">
      <c r="G344" s="193"/>
    </row>
    <row r="345" ht="15.75" customHeight="1">
      <c r="G345" s="193"/>
    </row>
    <row r="346" ht="15.75" customHeight="1">
      <c r="G346" s="193"/>
    </row>
    <row r="347" ht="15.75" customHeight="1">
      <c r="G347" s="193"/>
    </row>
    <row r="348" ht="15.75" customHeight="1">
      <c r="G348" s="193"/>
    </row>
    <row r="349" ht="15.75" customHeight="1">
      <c r="G349" s="193"/>
    </row>
    <row r="350" ht="15.75" customHeight="1">
      <c r="G350" s="193"/>
    </row>
    <row r="351" ht="15.75" customHeight="1">
      <c r="G351" s="193"/>
    </row>
    <row r="352" ht="15.75" customHeight="1">
      <c r="G352" s="193"/>
    </row>
    <row r="353" ht="15.75" customHeight="1">
      <c r="G353" s="193"/>
    </row>
    <row r="354" ht="15.75" customHeight="1">
      <c r="G354" s="193"/>
    </row>
    <row r="355" ht="15.75" customHeight="1">
      <c r="G355" s="193"/>
    </row>
    <row r="356" ht="15.75" customHeight="1">
      <c r="G356" s="193"/>
    </row>
    <row r="357" ht="15.75" customHeight="1">
      <c r="G357" s="193"/>
    </row>
    <row r="358" ht="15.75" customHeight="1">
      <c r="G358" s="193"/>
    </row>
    <row r="359" ht="15.75" customHeight="1">
      <c r="G359" s="193"/>
    </row>
    <row r="360" ht="15.75" customHeight="1">
      <c r="G360" s="193"/>
    </row>
    <row r="361" ht="15.75" customHeight="1">
      <c r="G361" s="193"/>
    </row>
    <row r="362" ht="15.75" customHeight="1">
      <c r="G362" s="193"/>
    </row>
    <row r="363" ht="15.75" customHeight="1">
      <c r="G363" s="193"/>
    </row>
    <row r="364" ht="15.75" customHeight="1">
      <c r="G364" s="193"/>
    </row>
    <row r="365" ht="15.75" customHeight="1">
      <c r="G365" s="193"/>
    </row>
    <row r="366" ht="15.75" customHeight="1">
      <c r="G366" s="193"/>
    </row>
    <row r="367" ht="15.75" customHeight="1">
      <c r="G367" s="193"/>
    </row>
    <row r="368" ht="15.75" customHeight="1">
      <c r="G368" s="193"/>
    </row>
    <row r="369" ht="15.75" customHeight="1">
      <c r="G369" s="193"/>
    </row>
    <row r="370" ht="15.75" customHeight="1">
      <c r="G370" s="193"/>
    </row>
    <row r="371" ht="15.75" customHeight="1">
      <c r="G371" s="193"/>
    </row>
    <row r="372" ht="15.75" customHeight="1">
      <c r="G372" s="193"/>
    </row>
    <row r="373" ht="15.75" customHeight="1">
      <c r="G373" s="193"/>
    </row>
    <row r="374" ht="15.75" customHeight="1">
      <c r="G374" s="193"/>
    </row>
    <row r="375" ht="15.75" customHeight="1">
      <c r="G375" s="193"/>
    </row>
    <row r="376" ht="15.75" customHeight="1">
      <c r="G376" s="193"/>
    </row>
    <row r="377" ht="15.75" customHeight="1">
      <c r="G377" s="193"/>
    </row>
    <row r="378" ht="15.75" customHeight="1">
      <c r="G378" s="193"/>
    </row>
    <row r="379" ht="15.75" customHeight="1">
      <c r="G379" s="193"/>
    </row>
    <row r="380" ht="15.75" customHeight="1">
      <c r="G380" s="193"/>
    </row>
    <row r="381" ht="15.75" customHeight="1">
      <c r="G381" s="193"/>
    </row>
    <row r="382" ht="15.75" customHeight="1">
      <c r="G382" s="193"/>
    </row>
    <row r="383" ht="15.75" customHeight="1">
      <c r="G383" s="193"/>
    </row>
    <row r="384" ht="15.75" customHeight="1">
      <c r="G384" s="193"/>
    </row>
    <row r="385" ht="15.75" customHeight="1">
      <c r="G385" s="193"/>
    </row>
    <row r="386" ht="15.75" customHeight="1">
      <c r="G386" s="193"/>
    </row>
    <row r="387" ht="15.75" customHeight="1">
      <c r="G387" s="193"/>
    </row>
    <row r="388" ht="15.75" customHeight="1">
      <c r="G388" s="193"/>
    </row>
    <row r="389" ht="15.75" customHeight="1">
      <c r="G389" s="193"/>
    </row>
    <row r="390" ht="15.75" customHeight="1">
      <c r="G390" s="193"/>
    </row>
    <row r="391" ht="15.75" customHeight="1">
      <c r="G391" s="193"/>
    </row>
    <row r="392" ht="15.75" customHeight="1">
      <c r="G392" s="193"/>
    </row>
    <row r="393" ht="15.75" customHeight="1">
      <c r="G393" s="193"/>
    </row>
    <row r="394" ht="15.75" customHeight="1">
      <c r="G394" s="193"/>
    </row>
    <row r="395" ht="15.75" customHeight="1">
      <c r="G395" s="193"/>
    </row>
    <row r="396" ht="15.75" customHeight="1">
      <c r="G396" s="193"/>
    </row>
    <row r="397" ht="15.75" customHeight="1">
      <c r="G397" s="193"/>
    </row>
    <row r="398" ht="15.75" customHeight="1">
      <c r="G398" s="193"/>
    </row>
    <row r="399" ht="15.75" customHeight="1">
      <c r="G399" s="193"/>
    </row>
    <row r="400" ht="15.75" customHeight="1">
      <c r="G400" s="193"/>
    </row>
    <row r="401" ht="15.75" customHeight="1">
      <c r="G401" s="193"/>
    </row>
    <row r="402" ht="15.75" customHeight="1">
      <c r="G402" s="193"/>
    </row>
    <row r="403" ht="15.75" customHeight="1">
      <c r="G403" s="193"/>
    </row>
    <row r="404" ht="15.75" customHeight="1">
      <c r="G404" s="193"/>
    </row>
    <row r="405" ht="15.75" customHeight="1">
      <c r="G405" s="193"/>
    </row>
    <row r="406" ht="15.75" customHeight="1">
      <c r="G406" s="193"/>
    </row>
    <row r="407" ht="15.75" customHeight="1">
      <c r="G407" s="193"/>
    </row>
    <row r="408" ht="15.75" customHeight="1">
      <c r="G408" s="193"/>
    </row>
    <row r="409" ht="15.75" customHeight="1">
      <c r="G409" s="193"/>
    </row>
    <row r="410" ht="15.75" customHeight="1">
      <c r="G410" s="193"/>
    </row>
    <row r="411" ht="15.75" customHeight="1">
      <c r="G411" s="193"/>
    </row>
    <row r="412" ht="15.75" customHeight="1">
      <c r="G412" s="193"/>
    </row>
    <row r="413" ht="15.75" customHeight="1">
      <c r="G413" s="193"/>
    </row>
    <row r="414" ht="15.75" customHeight="1">
      <c r="G414" s="193"/>
    </row>
    <row r="415" ht="15.75" customHeight="1">
      <c r="G415" s="193"/>
    </row>
    <row r="416" ht="15.75" customHeight="1">
      <c r="G416" s="193"/>
    </row>
    <row r="417" ht="15.75" customHeight="1">
      <c r="G417" s="193"/>
    </row>
    <row r="418" ht="15.75" customHeight="1">
      <c r="G418" s="193"/>
    </row>
    <row r="419" ht="15.75" customHeight="1">
      <c r="G419" s="193"/>
    </row>
    <row r="420" ht="15.75" customHeight="1">
      <c r="G420" s="193"/>
    </row>
    <row r="421" ht="15.75" customHeight="1">
      <c r="G421" s="193"/>
    </row>
    <row r="422" ht="15.75" customHeight="1">
      <c r="G422" s="193"/>
    </row>
    <row r="423" ht="15.75" customHeight="1">
      <c r="G423" s="193"/>
    </row>
    <row r="424" ht="15.75" customHeight="1">
      <c r="G424" s="193"/>
    </row>
    <row r="425" ht="15.75" customHeight="1">
      <c r="G425" s="193"/>
    </row>
    <row r="426" ht="15.75" customHeight="1">
      <c r="G426" s="193"/>
    </row>
    <row r="427" ht="15.75" customHeight="1">
      <c r="G427" s="193"/>
    </row>
    <row r="428" ht="15.75" customHeight="1">
      <c r="G428" s="193"/>
    </row>
    <row r="429" ht="15.75" customHeight="1">
      <c r="G429" s="193"/>
    </row>
    <row r="430" ht="15.75" customHeight="1">
      <c r="G430" s="193"/>
    </row>
    <row r="431" ht="15.75" customHeight="1">
      <c r="G431" s="193"/>
    </row>
    <row r="432" ht="15.75" customHeight="1">
      <c r="G432" s="193"/>
    </row>
    <row r="433" ht="15.75" customHeight="1">
      <c r="G433" s="193"/>
    </row>
    <row r="434" ht="15.75" customHeight="1">
      <c r="G434" s="193"/>
    </row>
    <row r="435" ht="15.75" customHeight="1">
      <c r="G435" s="193"/>
    </row>
    <row r="436" ht="15.75" customHeight="1">
      <c r="G436" s="193"/>
    </row>
    <row r="437" ht="15.75" customHeight="1">
      <c r="G437" s="193"/>
    </row>
    <row r="438" ht="15.75" customHeight="1">
      <c r="G438" s="193"/>
    </row>
    <row r="439" ht="15.75" customHeight="1">
      <c r="G439" s="193"/>
    </row>
    <row r="440" ht="15.75" customHeight="1">
      <c r="G440" s="193"/>
    </row>
    <row r="441" ht="15.75" customHeight="1">
      <c r="G441" s="193"/>
    </row>
    <row r="442" ht="15.75" customHeight="1">
      <c r="G442" s="193"/>
    </row>
    <row r="443" ht="15.75" customHeight="1">
      <c r="G443" s="193"/>
    </row>
    <row r="444" ht="15.75" customHeight="1">
      <c r="G444" s="193"/>
    </row>
    <row r="445" ht="15.75" customHeight="1">
      <c r="G445" s="193"/>
    </row>
    <row r="446" ht="15.75" customHeight="1">
      <c r="G446" s="193"/>
    </row>
    <row r="447" ht="15.75" customHeight="1">
      <c r="G447" s="193"/>
    </row>
    <row r="448" ht="15.75" customHeight="1">
      <c r="G448" s="193"/>
    </row>
    <row r="449" ht="15.75" customHeight="1">
      <c r="G449" s="193"/>
    </row>
    <row r="450" ht="15.75" customHeight="1">
      <c r="G450" s="193"/>
    </row>
    <row r="451" ht="15.75" customHeight="1">
      <c r="G451" s="193"/>
    </row>
    <row r="452" ht="15.75" customHeight="1">
      <c r="G452" s="193"/>
    </row>
    <row r="453" ht="15.75" customHeight="1">
      <c r="G453" s="193"/>
    </row>
    <row r="454" ht="15.75" customHeight="1">
      <c r="G454" s="193"/>
    </row>
    <row r="455" ht="15.75" customHeight="1">
      <c r="G455" s="193"/>
    </row>
    <row r="456" ht="15.75" customHeight="1">
      <c r="G456" s="193"/>
    </row>
    <row r="457" ht="15.75" customHeight="1">
      <c r="G457" s="193"/>
    </row>
    <row r="458" ht="15.75" customHeight="1">
      <c r="G458" s="193"/>
    </row>
    <row r="459" ht="15.75" customHeight="1">
      <c r="G459" s="193"/>
    </row>
    <row r="460" ht="15.75" customHeight="1">
      <c r="G460" s="193"/>
    </row>
    <row r="461" ht="15.75" customHeight="1">
      <c r="G461" s="193"/>
    </row>
    <row r="462" ht="15.75" customHeight="1">
      <c r="G462" s="193"/>
    </row>
    <row r="463" ht="15.75" customHeight="1">
      <c r="G463" s="193"/>
    </row>
    <row r="464" ht="15.75" customHeight="1">
      <c r="G464" s="193"/>
    </row>
    <row r="465" ht="15.75" customHeight="1">
      <c r="G465" s="193"/>
    </row>
    <row r="466" ht="15.75" customHeight="1">
      <c r="G466" s="193"/>
    </row>
    <row r="467" ht="15.75" customHeight="1">
      <c r="G467" s="193"/>
    </row>
    <row r="468" ht="15.75" customHeight="1">
      <c r="G468" s="193"/>
    </row>
    <row r="469" ht="15.75" customHeight="1">
      <c r="G469" s="193"/>
    </row>
    <row r="470" ht="15.75" customHeight="1">
      <c r="G470" s="193"/>
    </row>
    <row r="471" ht="15.75" customHeight="1">
      <c r="G471" s="193"/>
    </row>
    <row r="472" ht="15.75" customHeight="1">
      <c r="G472" s="193"/>
    </row>
    <row r="473" ht="15.75" customHeight="1">
      <c r="G473" s="193"/>
    </row>
    <row r="474" ht="15.75" customHeight="1">
      <c r="G474" s="193"/>
    </row>
    <row r="475" ht="15.75" customHeight="1">
      <c r="G475" s="193"/>
    </row>
    <row r="476" ht="15.75" customHeight="1">
      <c r="G476" s="193"/>
    </row>
    <row r="477" ht="15.75" customHeight="1">
      <c r="G477" s="193"/>
    </row>
    <row r="478" ht="15.75" customHeight="1">
      <c r="G478" s="193"/>
    </row>
    <row r="479" ht="15.75" customHeight="1">
      <c r="G479" s="193"/>
    </row>
    <row r="480" ht="15.75" customHeight="1">
      <c r="G480" s="193"/>
    </row>
    <row r="481" ht="15.75" customHeight="1">
      <c r="G481" s="193"/>
    </row>
    <row r="482" ht="15.75" customHeight="1">
      <c r="G482" s="193"/>
    </row>
    <row r="483" ht="15.75" customHeight="1">
      <c r="G483" s="193"/>
    </row>
    <row r="484" ht="15.75" customHeight="1">
      <c r="G484" s="193"/>
    </row>
    <row r="485" ht="15.75" customHeight="1">
      <c r="G485" s="193"/>
    </row>
    <row r="486" ht="15.75" customHeight="1">
      <c r="G486" s="193"/>
    </row>
    <row r="487" ht="15.75" customHeight="1">
      <c r="G487" s="193"/>
    </row>
    <row r="488" ht="15.75" customHeight="1">
      <c r="G488" s="193"/>
    </row>
    <row r="489" ht="15.75" customHeight="1">
      <c r="G489" s="193"/>
    </row>
    <row r="490" ht="15.75" customHeight="1">
      <c r="G490" s="193"/>
    </row>
    <row r="491" ht="15.75" customHeight="1">
      <c r="G491" s="193"/>
    </row>
    <row r="492" ht="15.75" customHeight="1">
      <c r="G492" s="193"/>
    </row>
    <row r="493" ht="15.75" customHeight="1">
      <c r="G493" s="193"/>
    </row>
    <row r="494" ht="15.75" customHeight="1">
      <c r="G494" s="193"/>
    </row>
    <row r="495" ht="15.75" customHeight="1">
      <c r="G495" s="193"/>
    </row>
    <row r="496" ht="15.75" customHeight="1">
      <c r="G496" s="193"/>
    </row>
    <row r="497" ht="15.75" customHeight="1">
      <c r="G497" s="193"/>
    </row>
    <row r="498" ht="15.75" customHeight="1">
      <c r="G498" s="193"/>
    </row>
    <row r="499" ht="15.75" customHeight="1">
      <c r="G499" s="193"/>
    </row>
    <row r="500" ht="15.75" customHeight="1">
      <c r="G500" s="193"/>
    </row>
    <row r="501" ht="15.75" customHeight="1">
      <c r="G501" s="193"/>
    </row>
    <row r="502" ht="15.75" customHeight="1">
      <c r="G502" s="193"/>
    </row>
    <row r="503" ht="15.75" customHeight="1">
      <c r="G503" s="193"/>
    </row>
    <row r="504" ht="15.75" customHeight="1">
      <c r="G504" s="193"/>
    </row>
    <row r="505" ht="15.75" customHeight="1">
      <c r="G505" s="193"/>
    </row>
    <row r="506" ht="15.75" customHeight="1">
      <c r="G506" s="193"/>
    </row>
    <row r="507" ht="15.75" customHeight="1">
      <c r="G507" s="193"/>
    </row>
    <row r="508" ht="15.75" customHeight="1">
      <c r="G508" s="193"/>
    </row>
    <row r="509" ht="15.75" customHeight="1">
      <c r="G509" s="193"/>
    </row>
    <row r="510" ht="15.75" customHeight="1">
      <c r="G510" s="193"/>
    </row>
    <row r="511" ht="15.75" customHeight="1">
      <c r="G511" s="193"/>
    </row>
    <row r="512" ht="15.75" customHeight="1">
      <c r="G512" s="193"/>
    </row>
    <row r="513" ht="15.75" customHeight="1">
      <c r="G513" s="193"/>
    </row>
    <row r="514" ht="15.75" customHeight="1">
      <c r="G514" s="193"/>
    </row>
    <row r="515" ht="15.75" customHeight="1">
      <c r="G515" s="193"/>
    </row>
    <row r="516" ht="15.75" customHeight="1">
      <c r="G516" s="193"/>
    </row>
    <row r="517" ht="15.75" customHeight="1">
      <c r="G517" s="193"/>
    </row>
    <row r="518" ht="15.75" customHeight="1">
      <c r="G518" s="193"/>
    </row>
    <row r="519" ht="15.75" customHeight="1">
      <c r="G519" s="193"/>
    </row>
    <row r="520" ht="15.75" customHeight="1">
      <c r="G520" s="193"/>
    </row>
    <row r="521" ht="15.75" customHeight="1">
      <c r="G521" s="193"/>
    </row>
    <row r="522" ht="15.75" customHeight="1">
      <c r="G522" s="193"/>
    </row>
    <row r="523" ht="15.75" customHeight="1">
      <c r="G523" s="193"/>
    </row>
    <row r="524" ht="15.75" customHeight="1">
      <c r="G524" s="193"/>
    </row>
    <row r="525" ht="15.75" customHeight="1">
      <c r="G525" s="193"/>
    </row>
    <row r="526" ht="15.75" customHeight="1">
      <c r="G526" s="193"/>
    </row>
    <row r="527" ht="15.75" customHeight="1">
      <c r="G527" s="193"/>
    </row>
    <row r="528" ht="15.75" customHeight="1">
      <c r="G528" s="193"/>
    </row>
    <row r="529" ht="15.75" customHeight="1">
      <c r="G529" s="193"/>
    </row>
    <row r="530" ht="15.75" customHeight="1">
      <c r="G530" s="193"/>
    </row>
    <row r="531" ht="15.75" customHeight="1">
      <c r="G531" s="193"/>
    </row>
    <row r="532" ht="15.75" customHeight="1">
      <c r="G532" s="193"/>
    </row>
    <row r="533" ht="15.75" customHeight="1">
      <c r="G533" s="193"/>
    </row>
    <row r="534" ht="15.75" customHeight="1">
      <c r="G534" s="193"/>
    </row>
    <row r="535" ht="15.75" customHeight="1">
      <c r="G535" s="193"/>
    </row>
    <row r="536" ht="15.75" customHeight="1">
      <c r="G536" s="193"/>
    </row>
    <row r="537" ht="15.75" customHeight="1">
      <c r="G537" s="193"/>
    </row>
    <row r="538" ht="15.75" customHeight="1">
      <c r="G538" s="193"/>
    </row>
    <row r="539" ht="15.75" customHeight="1">
      <c r="G539" s="193"/>
    </row>
    <row r="540" ht="15.75" customHeight="1">
      <c r="G540" s="193"/>
    </row>
    <row r="541" ht="15.75" customHeight="1">
      <c r="G541" s="193"/>
    </row>
    <row r="542" ht="15.75" customHeight="1">
      <c r="G542" s="193"/>
    </row>
    <row r="543" ht="15.75" customHeight="1">
      <c r="G543" s="193"/>
    </row>
    <row r="544" ht="15.75" customHeight="1">
      <c r="G544" s="193"/>
    </row>
    <row r="545" ht="15.75" customHeight="1">
      <c r="G545" s="193"/>
    </row>
    <row r="546" ht="15.75" customHeight="1">
      <c r="G546" s="193"/>
    </row>
    <row r="547" ht="15.75" customHeight="1">
      <c r="G547" s="193"/>
    </row>
    <row r="548" ht="15.75" customHeight="1">
      <c r="G548" s="193"/>
    </row>
    <row r="549" ht="15.75" customHeight="1">
      <c r="G549" s="193"/>
    </row>
    <row r="550" ht="15.75" customHeight="1">
      <c r="G550" s="193"/>
    </row>
    <row r="551" ht="15.75" customHeight="1">
      <c r="G551" s="193"/>
    </row>
    <row r="552" ht="15.75" customHeight="1">
      <c r="G552" s="193"/>
    </row>
    <row r="553" ht="15.75" customHeight="1">
      <c r="G553" s="193"/>
    </row>
    <row r="554" ht="15.75" customHeight="1">
      <c r="G554" s="193"/>
    </row>
    <row r="555" ht="15.75" customHeight="1">
      <c r="G555" s="193"/>
    </row>
    <row r="556" ht="15.75" customHeight="1">
      <c r="G556" s="193"/>
    </row>
    <row r="557" ht="15.75" customHeight="1">
      <c r="G557" s="193"/>
    </row>
    <row r="558" ht="15.75" customHeight="1">
      <c r="G558" s="193"/>
    </row>
    <row r="559" ht="15.75" customHeight="1">
      <c r="G559" s="193"/>
    </row>
    <row r="560" ht="15.75" customHeight="1">
      <c r="G560" s="193"/>
    </row>
    <row r="561" ht="15.75" customHeight="1">
      <c r="G561" s="193"/>
    </row>
    <row r="562" ht="15.75" customHeight="1">
      <c r="G562" s="193"/>
    </row>
    <row r="563" ht="15.75" customHeight="1">
      <c r="G563" s="193"/>
    </row>
    <row r="564" ht="15.75" customHeight="1">
      <c r="G564" s="193"/>
    </row>
    <row r="565" ht="15.75" customHeight="1">
      <c r="G565" s="193"/>
    </row>
    <row r="566" ht="15.75" customHeight="1">
      <c r="G566" s="193"/>
    </row>
    <row r="567" ht="15.75" customHeight="1">
      <c r="G567" s="193"/>
    </row>
    <row r="568" ht="15.75" customHeight="1">
      <c r="G568" s="193"/>
    </row>
    <row r="569" ht="15.75" customHeight="1">
      <c r="G569" s="193"/>
    </row>
    <row r="570" ht="15.75" customHeight="1">
      <c r="G570" s="193"/>
    </row>
    <row r="571" ht="15.75" customHeight="1">
      <c r="G571" s="193"/>
    </row>
    <row r="572" ht="15.75" customHeight="1">
      <c r="G572" s="193"/>
    </row>
    <row r="573" ht="15.75" customHeight="1">
      <c r="G573" s="193"/>
    </row>
    <row r="574" ht="15.75" customHeight="1">
      <c r="G574" s="193"/>
    </row>
    <row r="575" ht="15.75" customHeight="1">
      <c r="G575" s="193"/>
    </row>
    <row r="576" ht="15.75" customHeight="1">
      <c r="G576" s="193"/>
    </row>
    <row r="577" ht="15.75" customHeight="1">
      <c r="G577" s="193"/>
    </row>
    <row r="578" ht="15.75" customHeight="1">
      <c r="G578" s="193"/>
    </row>
    <row r="579" ht="15.75" customHeight="1">
      <c r="G579" s="193"/>
    </row>
    <row r="580" ht="15.75" customHeight="1">
      <c r="G580" s="193"/>
    </row>
    <row r="581" ht="15.75" customHeight="1">
      <c r="G581" s="193"/>
    </row>
    <row r="582" ht="15.75" customHeight="1">
      <c r="G582" s="193"/>
    </row>
    <row r="583" ht="15.75" customHeight="1">
      <c r="G583" s="193"/>
    </row>
    <row r="584" ht="15.75" customHeight="1">
      <c r="G584" s="193"/>
    </row>
    <row r="585" ht="15.75" customHeight="1">
      <c r="G585" s="193"/>
    </row>
    <row r="586" ht="15.75" customHeight="1">
      <c r="G586" s="193"/>
    </row>
    <row r="587" ht="15.75" customHeight="1">
      <c r="G587" s="193"/>
    </row>
    <row r="588" ht="15.75" customHeight="1">
      <c r="G588" s="193"/>
    </row>
    <row r="589" ht="15.75" customHeight="1">
      <c r="G589" s="193"/>
    </row>
    <row r="590" ht="15.75" customHeight="1">
      <c r="G590" s="193"/>
    </row>
    <row r="591" ht="15.75" customHeight="1">
      <c r="G591" s="193"/>
    </row>
    <row r="592" ht="15.75" customHeight="1">
      <c r="G592" s="193"/>
    </row>
    <row r="593" ht="15.75" customHeight="1">
      <c r="G593" s="193"/>
    </row>
    <row r="594" ht="15.75" customHeight="1">
      <c r="G594" s="193"/>
    </row>
    <row r="595" ht="15.75" customHeight="1">
      <c r="G595" s="193"/>
    </row>
    <row r="596" ht="15.75" customHeight="1">
      <c r="G596" s="193"/>
    </row>
    <row r="597" ht="15.75" customHeight="1">
      <c r="G597" s="193"/>
    </row>
    <row r="598" ht="15.75" customHeight="1">
      <c r="G598" s="193"/>
    </row>
    <row r="599" ht="15.75" customHeight="1">
      <c r="G599" s="193"/>
    </row>
    <row r="600" ht="15.75" customHeight="1">
      <c r="G600" s="193"/>
    </row>
    <row r="601" ht="15.75" customHeight="1">
      <c r="G601" s="193"/>
    </row>
    <row r="602" ht="15.75" customHeight="1">
      <c r="G602" s="193"/>
    </row>
    <row r="603" ht="15.75" customHeight="1">
      <c r="G603" s="193"/>
    </row>
    <row r="604" ht="15.75" customHeight="1">
      <c r="G604" s="193"/>
    </row>
    <row r="605" ht="15.75" customHeight="1">
      <c r="G605" s="193"/>
    </row>
    <row r="606" ht="15.75" customHeight="1">
      <c r="G606" s="193"/>
    </row>
    <row r="607" ht="15.75" customHeight="1">
      <c r="G607" s="193"/>
    </row>
    <row r="608" ht="15.75" customHeight="1">
      <c r="G608" s="193"/>
    </row>
    <row r="609" ht="15.75" customHeight="1">
      <c r="G609" s="193"/>
    </row>
    <row r="610" ht="15.75" customHeight="1">
      <c r="G610" s="193"/>
    </row>
    <row r="611" ht="15.75" customHeight="1">
      <c r="G611" s="193"/>
    </row>
    <row r="612" ht="15.75" customHeight="1">
      <c r="G612" s="193"/>
    </row>
    <row r="613" ht="15.75" customHeight="1">
      <c r="G613" s="193"/>
    </row>
    <row r="614" ht="15.75" customHeight="1">
      <c r="G614" s="193"/>
    </row>
    <row r="615" ht="15.75" customHeight="1">
      <c r="G615" s="193"/>
    </row>
    <row r="616" ht="15.75" customHeight="1">
      <c r="G616" s="193"/>
    </row>
    <row r="617" ht="15.75" customHeight="1">
      <c r="G617" s="193"/>
    </row>
    <row r="618" ht="15.75" customHeight="1">
      <c r="G618" s="193"/>
    </row>
    <row r="619" ht="15.75" customHeight="1">
      <c r="G619" s="193"/>
    </row>
    <row r="620" ht="15.75" customHeight="1">
      <c r="G620" s="193"/>
    </row>
    <row r="621" ht="15.75" customHeight="1">
      <c r="G621" s="193"/>
    </row>
    <row r="622" ht="15.75" customHeight="1">
      <c r="G622" s="193"/>
    </row>
    <row r="623" ht="15.75" customHeight="1">
      <c r="G623" s="193"/>
    </row>
    <row r="624" ht="15.75" customHeight="1">
      <c r="G624" s="193"/>
    </row>
    <row r="625" ht="15.75" customHeight="1">
      <c r="G625" s="193"/>
    </row>
    <row r="626" ht="15.75" customHeight="1">
      <c r="G626" s="193"/>
    </row>
    <row r="627" ht="15.75" customHeight="1">
      <c r="G627" s="193"/>
    </row>
    <row r="628" ht="15.75" customHeight="1">
      <c r="G628" s="193"/>
    </row>
    <row r="629" ht="15.75" customHeight="1">
      <c r="G629" s="193"/>
    </row>
    <row r="630" ht="15.75" customHeight="1">
      <c r="G630" s="193"/>
    </row>
    <row r="631" ht="15.75" customHeight="1">
      <c r="G631" s="193"/>
    </row>
    <row r="632" ht="15.75" customHeight="1">
      <c r="G632" s="193"/>
    </row>
    <row r="633" ht="15.75" customHeight="1">
      <c r="G633" s="193"/>
    </row>
    <row r="634" ht="15.75" customHeight="1">
      <c r="G634" s="193"/>
    </row>
    <row r="635" ht="15.75" customHeight="1">
      <c r="G635" s="193"/>
    </row>
    <row r="636" ht="15.75" customHeight="1">
      <c r="G636" s="193"/>
    </row>
    <row r="637" ht="15.75" customHeight="1">
      <c r="G637" s="193"/>
    </row>
    <row r="638" ht="15.75" customHeight="1">
      <c r="G638" s="193"/>
    </row>
    <row r="639" ht="15.75" customHeight="1">
      <c r="G639" s="193"/>
    </row>
    <row r="640" ht="15.75" customHeight="1">
      <c r="G640" s="193"/>
    </row>
    <row r="641" ht="15.75" customHeight="1">
      <c r="G641" s="193"/>
    </row>
    <row r="642" ht="15.75" customHeight="1">
      <c r="G642" s="193"/>
    </row>
    <row r="643" ht="15.75" customHeight="1">
      <c r="G643" s="193"/>
    </row>
    <row r="644" ht="15.75" customHeight="1">
      <c r="G644" s="193"/>
    </row>
    <row r="645" ht="15.75" customHeight="1">
      <c r="G645" s="193"/>
    </row>
    <row r="646" ht="15.75" customHeight="1">
      <c r="G646" s="193"/>
    </row>
    <row r="647" ht="15.75" customHeight="1">
      <c r="G647" s="193"/>
    </row>
    <row r="648" ht="15.75" customHeight="1">
      <c r="G648" s="193"/>
    </row>
    <row r="649" ht="15.75" customHeight="1">
      <c r="G649" s="193"/>
    </row>
    <row r="650" ht="15.75" customHeight="1">
      <c r="G650" s="193"/>
    </row>
    <row r="651" ht="15.75" customHeight="1">
      <c r="G651" s="193"/>
    </row>
    <row r="652" ht="15.75" customHeight="1">
      <c r="G652" s="193"/>
    </row>
    <row r="653" ht="15.75" customHeight="1">
      <c r="G653" s="193"/>
    </row>
    <row r="654" ht="15.75" customHeight="1">
      <c r="G654" s="193"/>
    </row>
    <row r="655" ht="15.75" customHeight="1">
      <c r="G655" s="193"/>
    </row>
    <row r="656" ht="15.75" customHeight="1">
      <c r="G656" s="193"/>
    </row>
    <row r="657" ht="15.75" customHeight="1">
      <c r="G657" s="193"/>
    </row>
    <row r="658" ht="15.75" customHeight="1">
      <c r="G658" s="193"/>
    </row>
    <row r="659" ht="15.75" customHeight="1">
      <c r="G659" s="193"/>
    </row>
    <row r="660" ht="15.75" customHeight="1">
      <c r="G660" s="193"/>
    </row>
    <row r="661" ht="15.75" customHeight="1">
      <c r="G661" s="193"/>
    </row>
    <row r="662" ht="15.75" customHeight="1">
      <c r="G662" s="193"/>
    </row>
    <row r="663" ht="15.75" customHeight="1">
      <c r="G663" s="193"/>
    </row>
    <row r="664" ht="15.75" customHeight="1">
      <c r="G664" s="193"/>
    </row>
    <row r="665" ht="15.75" customHeight="1">
      <c r="G665" s="193"/>
    </row>
    <row r="666" ht="15.75" customHeight="1">
      <c r="G666" s="193"/>
    </row>
    <row r="667" ht="15.75" customHeight="1">
      <c r="G667" s="193"/>
    </row>
    <row r="668" ht="15.75" customHeight="1">
      <c r="G668" s="193"/>
    </row>
    <row r="669" ht="15.75" customHeight="1">
      <c r="G669" s="193"/>
    </row>
    <row r="670" ht="15.75" customHeight="1">
      <c r="G670" s="193"/>
    </row>
    <row r="671" ht="15.75" customHeight="1">
      <c r="G671" s="193"/>
    </row>
    <row r="672" ht="15.75" customHeight="1">
      <c r="G672" s="193"/>
    </row>
    <row r="673" ht="15.75" customHeight="1">
      <c r="G673" s="193"/>
    </row>
    <row r="674" ht="15.75" customHeight="1">
      <c r="G674" s="193"/>
    </row>
    <row r="675" ht="15.75" customHeight="1">
      <c r="G675" s="193"/>
    </row>
    <row r="676" ht="15.75" customHeight="1">
      <c r="G676" s="193"/>
    </row>
    <row r="677" ht="15.75" customHeight="1">
      <c r="G677" s="193"/>
    </row>
    <row r="678" ht="15.75" customHeight="1">
      <c r="G678" s="193"/>
    </row>
    <row r="679" ht="15.75" customHeight="1">
      <c r="G679" s="193"/>
    </row>
    <row r="680" ht="15.75" customHeight="1">
      <c r="G680" s="193"/>
    </row>
    <row r="681" ht="15.75" customHeight="1">
      <c r="G681" s="193"/>
    </row>
    <row r="682" ht="15.75" customHeight="1">
      <c r="G682" s="193"/>
    </row>
    <row r="683" ht="15.75" customHeight="1">
      <c r="G683" s="193"/>
    </row>
    <row r="684" ht="15.75" customHeight="1">
      <c r="G684" s="193"/>
    </row>
    <row r="685" ht="15.75" customHeight="1">
      <c r="G685" s="193"/>
    </row>
    <row r="686" ht="15.75" customHeight="1">
      <c r="G686" s="193"/>
    </row>
    <row r="687" ht="15.75" customHeight="1">
      <c r="G687" s="193"/>
    </row>
    <row r="688" ht="15.75" customHeight="1">
      <c r="G688" s="193"/>
    </row>
    <row r="689" ht="15.75" customHeight="1">
      <c r="G689" s="193"/>
    </row>
    <row r="690" ht="15.75" customHeight="1">
      <c r="G690" s="193"/>
    </row>
    <row r="691" ht="15.75" customHeight="1">
      <c r="G691" s="193"/>
    </row>
    <row r="692" ht="15.75" customHeight="1">
      <c r="G692" s="193"/>
    </row>
    <row r="693" ht="15.75" customHeight="1">
      <c r="G693" s="193"/>
    </row>
    <row r="694" ht="15.75" customHeight="1">
      <c r="G694" s="193"/>
    </row>
    <row r="695" ht="15.75" customHeight="1">
      <c r="G695" s="193"/>
    </row>
    <row r="696" ht="15.75" customHeight="1">
      <c r="G696" s="193"/>
    </row>
    <row r="697" ht="15.75" customHeight="1">
      <c r="G697" s="193"/>
    </row>
    <row r="698" ht="15.75" customHeight="1">
      <c r="G698" s="193"/>
    </row>
    <row r="699" ht="15.75" customHeight="1">
      <c r="G699" s="193"/>
    </row>
    <row r="700" ht="15.75" customHeight="1">
      <c r="G700" s="193"/>
    </row>
    <row r="701" ht="15.75" customHeight="1">
      <c r="G701" s="193"/>
    </row>
    <row r="702" ht="15.75" customHeight="1">
      <c r="G702" s="193"/>
    </row>
    <row r="703" ht="15.75" customHeight="1">
      <c r="G703" s="193"/>
    </row>
    <row r="704" ht="15.75" customHeight="1">
      <c r="G704" s="193"/>
    </row>
    <row r="705" ht="15.75" customHeight="1">
      <c r="G705" s="193"/>
    </row>
    <row r="706" ht="15.75" customHeight="1">
      <c r="G706" s="193"/>
    </row>
    <row r="707" ht="15.75" customHeight="1">
      <c r="G707" s="193"/>
    </row>
    <row r="708" ht="15.75" customHeight="1">
      <c r="G708" s="193"/>
    </row>
    <row r="709" ht="15.75" customHeight="1">
      <c r="G709" s="193"/>
    </row>
    <row r="710" ht="15.75" customHeight="1">
      <c r="G710" s="193"/>
    </row>
    <row r="711" ht="15.75" customHeight="1">
      <c r="G711" s="193"/>
    </row>
    <row r="712" ht="15.75" customHeight="1">
      <c r="G712" s="193"/>
    </row>
    <row r="713" ht="15.75" customHeight="1">
      <c r="G713" s="193"/>
    </row>
    <row r="714" ht="15.75" customHeight="1">
      <c r="G714" s="193"/>
    </row>
    <row r="715" ht="15.75" customHeight="1">
      <c r="G715" s="193"/>
    </row>
    <row r="716" ht="15.75" customHeight="1">
      <c r="G716" s="193"/>
    </row>
    <row r="717" ht="15.75" customHeight="1">
      <c r="G717" s="193"/>
    </row>
    <row r="718" ht="15.75" customHeight="1">
      <c r="G718" s="193"/>
    </row>
    <row r="719" ht="15.75" customHeight="1">
      <c r="G719" s="193"/>
    </row>
    <row r="720" ht="15.75" customHeight="1">
      <c r="G720" s="193"/>
    </row>
    <row r="721" ht="15.75" customHeight="1">
      <c r="G721" s="193"/>
    </row>
    <row r="722" ht="15.75" customHeight="1">
      <c r="G722" s="193"/>
    </row>
    <row r="723" ht="15.75" customHeight="1">
      <c r="G723" s="193"/>
    </row>
    <row r="724" ht="15.75" customHeight="1">
      <c r="G724" s="193"/>
    </row>
    <row r="725" ht="15.75" customHeight="1">
      <c r="G725" s="193"/>
    </row>
    <row r="726" ht="15.75" customHeight="1">
      <c r="G726" s="193"/>
    </row>
    <row r="727" ht="15.75" customHeight="1">
      <c r="G727" s="193"/>
    </row>
    <row r="728" ht="15.75" customHeight="1">
      <c r="G728" s="193"/>
    </row>
    <row r="729" ht="15.75" customHeight="1">
      <c r="G729" s="193"/>
    </row>
    <row r="730" ht="15.75" customHeight="1">
      <c r="G730" s="193"/>
    </row>
    <row r="731" ht="15.75" customHeight="1">
      <c r="G731" s="193"/>
    </row>
    <row r="732" ht="15.75" customHeight="1">
      <c r="G732" s="193"/>
    </row>
    <row r="733" ht="15.75" customHeight="1">
      <c r="G733" s="193"/>
    </row>
    <row r="734" ht="15.75" customHeight="1">
      <c r="G734" s="193"/>
    </row>
    <row r="735" ht="15.75" customHeight="1">
      <c r="G735" s="193"/>
    </row>
    <row r="736" ht="15.75" customHeight="1">
      <c r="G736" s="193"/>
    </row>
    <row r="737" ht="15.75" customHeight="1">
      <c r="G737" s="193"/>
    </row>
    <row r="738" ht="15.75" customHeight="1">
      <c r="G738" s="193"/>
    </row>
    <row r="739" ht="15.75" customHeight="1">
      <c r="G739" s="193"/>
    </row>
    <row r="740" ht="15.75" customHeight="1">
      <c r="G740" s="193"/>
    </row>
    <row r="741" ht="15.75" customHeight="1">
      <c r="G741" s="193"/>
    </row>
    <row r="742" ht="15.75" customHeight="1">
      <c r="G742" s="193"/>
    </row>
    <row r="743" ht="15.75" customHeight="1">
      <c r="G743" s="193"/>
    </row>
    <row r="744" ht="15.75" customHeight="1">
      <c r="G744" s="193"/>
    </row>
    <row r="745" ht="15.75" customHeight="1">
      <c r="G745" s="193"/>
    </row>
    <row r="746" ht="15.75" customHeight="1">
      <c r="G746" s="193"/>
    </row>
    <row r="747" ht="15.75" customHeight="1">
      <c r="G747" s="193"/>
    </row>
    <row r="748" ht="15.75" customHeight="1">
      <c r="G748" s="193"/>
    </row>
    <row r="749" ht="15.75" customHeight="1">
      <c r="G749" s="193"/>
    </row>
    <row r="750" ht="15.75" customHeight="1">
      <c r="G750" s="193"/>
    </row>
    <row r="751" ht="15.75" customHeight="1">
      <c r="G751" s="193"/>
    </row>
    <row r="752" ht="15.75" customHeight="1">
      <c r="G752" s="193"/>
    </row>
    <row r="753" ht="15.75" customHeight="1">
      <c r="G753" s="193"/>
    </row>
    <row r="754" ht="15.75" customHeight="1">
      <c r="G754" s="193"/>
    </row>
    <row r="755" ht="15.75" customHeight="1">
      <c r="G755" s="193"/>
    </row>
    <row r="756" ht="15.75" customHeight="1">
      <c r="G756" s="193"/>
    </row>
    <row r="757" ht="15.75" customHeight="1">
      <c r="G757" s="193"/>
    </row>
    <row r="758" ht="15.75" customHeight="1">
      <c r="G758" s="193"/>
    </row>
    <row r="759" ht="15.75" customHeight="1">
      <c r="G759" s="193"/>
    </row>
    <row r="760" ht="15.75" customHeight="1">
      <c r="G760" s="193"/>
    </row>
    <row r="761" ht="15.75" customHeight="1">
      <c r="G761" s="193"/>
    </row>
    <row r="762" ht="15.75" customHeight="1">
      <c r="G762" s="193"/>
    </row>
    <row r="763" ht="15.75" customHeight="1">
      <c r="G763" s="193"/>
    </row>
    <row r="764" ht="15.75" customHeight="1">
      <c r="G764" s="193"/>
    </row>
    <row r="765" ht="15.75" customHeight="1">
      <c r="G765" s="193"/>
    </row>
    <row r="766" ht="15.75" customHeight="1">
      <c r="G766" s="193"/>
    </row>
    <row r="767" ht="15.75" customHeight="1">
      <c r="G767" s="193"/>
    </row>
    <row r="768" ht="15.75" customHeight="1">
      <c r="G768" s="193"/>
    </row>
    <row r="769" ht="15.75" customHeight="1">
      <c r="G769" s="193"/>
    </row>
    <row r="770" ht="15.75" customHeight="1">
      <c r="G770" s="193"/>
    </row>
    <row r="771" ht="15.75" customHeight="1">
      <c r="G771" s="193"/>
    </row>
    <row r="772" ht="15.75" customHeight="1">
      <c r="G772" s="193"/>
    </row>
    <row r="773" ht="15.75" customHeight="1">
      <c r="G773" s="193"/>
    </row>
    <row r="774" ht="15.75" customHeight="1">
      <c r="G774" s="193"/>
    </row>
    <row r="775" ht="15.75" customHeight="1">
      <c r="G775" s="193"/>
    </row>
    <row r="776" ht="15.75" customHeight="1">
      <c r="G776" s="193"/>
    </row>
    <row r="777" ht="15.75" customHeight="1">
      <c r="G777" s="193"/>
    </row>
    <row r="778" ht="15.75" customHeight="1">
      <c r="G778" s="193"/>
    </row>
    <row r="779" ht="15.75" customHeight="1">
      <c r="G779" s="193"/>
    </row>
    <row r="780" ht="15.75" customHeight="1">
      <c r="G780" s="193"/>
    </row>
    <row r="781" ht="15.75" customHeight="1">
      <c r="G781" s="193"/>
    </row>
    <row r="782" ht="15.75" customHeight="1">
      <c r="G782" s="193"/>
    </row>
    <row r="783" ht="15.75" customHeight="1">
      <c r="G783" s="193"/>
    </row>
    <row r="784" ht="15.75" customHeight="1">
      <c r="G784" s="193"/>
    </row>
    <row r="785" ht="15.75" customHeight="1">
      <c r="G785" s="193"/>
    </row>
    <row r="786" ht="15.75" customHeight="1">
      <c r="G786" s="193"/>
    </row>
    <row r="787" ht="15.75" customHeight="1">
      <c r="G787" s="193"/>
    </row>
    <row r="788" ht="15.75" customHeight="1">
      <c r="G788" s="193"/>
    </row>
    <row r="789" ht="15.75" customHeight="1">
      <c r="G789" s="193"/>
    </row>
    <row r="790" ht="15.75" customHeight="1">
      <c r="G790" s="193"/>
    </row>
    <row r="791" ht="15.75" customHeight="1">
      <c r="G791" s="193"/>
    </row>
    <row r="792" ht="15.75" customHeight="1">
      <c r="G792" s="193"/>
    </row>
    <row r="793" ht="15.75" customHeight="1">
      <c r="G793" s="193"/>
    </row>
    <row r="794" ht="15.75" customHeight="1">
      <c r="G794" s="193"/>
    </row>
    <row r="795" ht="15.75" customHeight="1">
      <c r="G795" s="193"/>
    </row>
    <row r="796" ht="15.75" customHeight="1">
      <c r="G796" s="193"/>
    </row>
    <row r="797" ht="15.75" customHeight="1">
      <c r="G797" s="193"/>
    </row>
    <row r="798" ht="15.75" customHeight="1">
      <c r="G798" s="193"/>
    </row>
    <row r="799" ht="15.75" customHeight="1">
      <c r="G799" s="193"/>
    </row>
    <row r="800" ht="15.75" customHeight="1">
      <c r="G800" s="193"/>
    </row>
    <row r="801" ht="15.75" customHeight="1">
      <c r="G801" s="193"/>
    </row>
    <row r="802" ht="15.75" customHeight="1">
      <c r="G802" s="193"/>
    </row>
    <row r="803" ht="15.75" customHeight="1">
      <c r="G803" s="193"/>
    </row>
    <row r="804" ht="15.75" customHeight="1">
      <c r="G804" s="193"/>
    </row>
    <row r="805" ht="15.75" customHeight="1">
      <c r="G805" s="193"/>
    </row>
    <row r="806" ht="15.75" customHeight="1">
      <c r="G806" s="193"/>
    </row>
    <row r="807" ht="15.75" customHeight="1">
      <c r="G807" s="193"/>
    </row>
    <row r="808" ht="15.75" customHeight="1">
      <c r="G808" s="193"/>
    </row>
    <row r="809" ht="15.75" customHeight="1">
      <c r="G809" s="193"/>
    </row>
    <row r="810" ht="15.75" customHeight="1">
      <c r="G810" s="193"/>
    </row>
    <row r="811" ht="15.75" customHeight="1">
      <c r="G811" s="193"/>
    </row>
    <row r="812" ht="15.75" customHeight="1">
      <c r="G812" s="193"/>
    </row>
    <row r="813" ht="15.75" customHeight="1">
      <c r="G813" s="193"/>
    </row>
    <row r="814" ht="15.75" customHeight="1">
      <c r="G814" s="193"/>
    </row>
    <row r="815" ht="15.75" customHeight="1">
      <c r="G815" s="193"/>
    </row>
    <row r="816" ht="15.75" customHeight="1">
      <c r="G816" s="193"/>
    </row>
    <row r="817" ht="15.75" customHeight="1">
      <c r="G817" s="193"/>
    </row>
    <row r="818" ht="15.75" customHeight="1">
      <c r="G818" s="193"/>
    </row>
    <row r="819" ht="15.75" customHeight="1">
      <c r="G819" s="193"/>
    </row>
    <row r="820" ht="15.75" customHeight="1">
      <c r="G820" s="193"/>
    </row>
    <row r="821" ht="15.75" customHeight="1">
      <c r="G821" s="193"/>
    </row>
    <row r="822" ht="15.75" customHeight="1">
      <c r="G822" s="193"/>
    </row>
    <row r="823" ht="15.75" customHeight="1">
      <c r="G823" s="193"/>
    </row>
    <row r="824" ht="15.75" customHeight="1">
      <c r="G824" s="193"/>
    </row>
    <row r="825" ht="15.75" customHeight="1">
      <c r="G825" s="193"/>
    </row>
    <row r="826" ht="15.75" customHeight="1">
      <c r="G826" s="193"/>
    </row>
    <row r="827" ht="15.75" customHeight="1">
      <c r="G827" s="193"/>
    </row>
    <row r="828" ht="15.75" customHeight="1">
      <c r="G828" s="193"/>
    </row>
    <row r="829" ht="15.75" customHeight="1">
      <c r="G829" s="193"/>
    </row>
    <row r="830" ht="15.75" customHeight="1">
      <c r="G830" s="193"/>
    </row>
    <row r="831" ht="15.75" customHeight="1">
      <c r="G831" s="193"/>
    </row>
    <row r="832" ht="15.75" customHeight="1">
      <c r="G832" s="193"/>
    </row>
    <row r="833" ht="15.75" customHeight="1">
      <c r="G833" s="193"/>
    </row>
    <row r="834" ht="15.75" customHeight="1">
      <c r="G834" s="193"/>
    </row>
    <row r="835" ht="15.75" customHeight="1">
      <c r="G835" s="193"/>
    </row>
    <row r="836" ht="15.75" customHeight="1">
      <c r="G836" s="193"/>
    </row>
    <row r="837" ht="15.75" customHeight="1">
      <c r="G837" s="193"/>
    </row>
    <row r="838" ht="15.75" customHeight="1">
      <c r="G838" s="193"/>
    </row>
    <row r="839" ht="15.75" customHeight="1">
      <c r="G839" s="193"/>
    </row>
    <row r="840" ht="15.75" customHeight="1">
      <c r="G840" s="193"/>
    </row>
    <row r="841" ht="15.75" customHeight="1">
      <c r="G841" s="193"/>
    </row>
    <row r="842" ht="15.75" customHeight="1">
      <c r="G842" s="193"/>
    </row>
    <row r="843" ht="15.75" customHeight="1">
      <c r="G843" s="193"/>
    </row>
    <row r="844" ht="15.75" customHeight="1">
      <c r="G844" s="193"/>
    </row>
    <row r="845" ht="15.75" customHeight="1">
      <c r="G845" s="193"/>
    </row>
    <row r="846" ht="15.75" customHeight="1">
      <c r="G846" s="193"/>
    </row>
    <row r="847" ht="15.75" customHeight="1">
      <c r="G847" s="193"/>
    </row>
    <row r="848" ht="15.75" customHeight="1">
      <c r="G848" s="193"/>
    </row>
    <row r="849" ht="15.75" customHeight="1">
      <c r="G849" s="193"/>
    </row>
    <row r="850" ht="15.75" customHeight="1">
      <c r="G850" s="193"/>
    </row>
    <row r="851" ht="15.75" customHeight="1">
      <c r="G851" s="193"/>
    </row>
    <row r="852" ht="15.75" customHeight="1">
      <c r="G852" s="193"/>
    </row>
    <row r="853" ht="15.75" customHeight="1">
      <c r="G853" s="193"/>
    </row>
    <row r="854" ht="15.75" customHeight="1">
      <c r="G854" s="193"/>
    </row>
    <row r="855" ht="15.75" customHeight="1">
      <c r="G855" s="193"/>
    </row>
    <row r="856" ht="15.75" customHeight="1">
      <c r="G856" s="193"/>
    </row>
    <row r="857" ht="15.75" customHeight="1">
      <c r="G857" s="193"/>
    </row>
    <row r="858" ht="15.75" customHeight="1">
      <c r="G858" s="193"/>
    </row>
    <row r="859" ht="15.75" customHeight="1">
      <c r="G859" s="193"/>
    </row>
    <row r="860" ht="15.75" customHeight="1">
      <c r="G860" s="193"/>
    </row>
    <row r="861" ht="15.75" customHeight="1">
      <c r="G861" s="193"/>
    </row>
    <row r="862" ht="15.75" customHeight="1">
      <c r="G862" s="193"/>
    </row>
    <row r="863" ht="15.75" customHeight="1">
      <c r="G863" s="193"/>
    </row>
    <row r="864" ht="15.75" customHeight="1">
      <c r="G864" s="193"/>
    </row>
    <row r="865" ht="15.75" customHeight="1">
      <c r="G865" s="193"/>
    </row>
    <row r="866" ht="15.75" customHeight="1">
      <c r="G866" s="193"/>
    </row>
    <row r="867" ht="15.75" customHeight="1">
      <c r="G867" s="193"/>
    </row>
    <row r="868" ht="15.75" customHeight="1">
      <c r="G868" s="193"/>
    </row>
    <row r="869" ht="15.75" customHeight="1">
      <c r="G869" s="193"/>
    </row>
    <row r="870" ht="15.75" customHeight="1">
      <c r="G870" s="193"/>
    </row>
    <row r="871" ht="15.75" customHeight="1">
      <c r="G871" s="193"/>
    </row>
    <row r="872" ht="15.75" customHeight="1">
      <c r="G872" s="193"/>
    </row>
    <row r="873" ht="15.75" customHeight="1">
      <c r="G873" s="193"/>
    </row>
    <row r="874" ht="15.75" customHeight="1">
      <c r="G874" s="193"/>
    </row>
    <row r="875" ht="15.75" customHeight="1">
      <c r="G875" s="193"/>
    </row>
    <row r="876" ht="15.75" customHeight="1">
      <c r="G876" s="193"/>
    </row>
    <row r="877" ht="15.75" customHeight="1">
      <c r="G877" s="193"/>
    </row>
    <row r="878" ht="15.75" customHeight="1">
      <c r="G878" s="193"/>
    </row>
    <row r="879" ht="15.75" customHeight="1">
      <c r="G879" s="193"/>
    </row>
    <row r="880" ht="15.75" customHeight="1">
      <c r="G880" s="193"/>
    </row>
    <row r="881" ht="15.75" customHeight="1">
      <c r="G881" s="193"/>
    </row>
    <row r="882" ht="15.75" customHeight="1">
      <c r="G882" s="193"/>
    </row>
    <row r="883" ht="15.75" customHeight="1">
      <c r="G883" s="193"/>
    </row>
    <row r="884" ht="15.75" customHeight="1">
      <c r="G884" s="193"/>
    </row>
    <row r="885" ht="15.75" customHeight="1">
      <c r="G885" s="193"/>
    </row>
    <row r="886" ht="15.75" customHeight="1">
      <c r="G886" s="193"/>
    </row>
    <row r="887" ht="15.75" customHeight="1">
      <c r="G887" s="193"/>
    </row>
    <row r="888" ht="15.75" customHeight="1">
      <c r="G888" s="193"/>
    </row>
    <row r="889" ht="15.75" customHeight="1">
      <c r="G889" s="193"/>
    </row>
    <row r="890" ht="15.75" customHeight="1">
      <c r="G890" s="193"/>
    </row>
    <row r="891" ht="15.75" customHeight="1">
      <c r="G891" s="193"/>
    </row>
    <row r="892" ht="15.75" customHeight="1">
      <c r="G892" s="193"/>
    </row>
    <row r="893" ht="15.75" customHeight="1">
      <c r="G893" s="193"/>
    </row>
    <row r="894" ht="15.75" customHeight="1">
      <c r="G894" s="193"/>
    </row>
    <row r="895" ht="15.75" customHeight="1">
      <c r="G895" s="193"/>
    </row>
    <row r="896" ht="15.75" customHeight="1">
      <c r="G896" s="193"/>
    </row>
    <row r="897" ht="15.75" customHeight="1">
      <c r="G897" s="193"/>
    </row>
    <row r="898" ht="15.75" customHeight="1">
      <c r="G898" s="193"/>
    </row>
    <row r="899" ht="15.75" customHeight="1">
      <c r="G899" s="193"/>
    </row>
    <row r="900" ht="15.75" customHeight="1">
      <c r="G900" s="193"/>
    </row>
    <row r="901" ht="15.75" customHeight="1">
      <c r="G901" s="193"/>
    </row>
    <row r="902" ht="15.75" customHeight="1">
      <c r="G902" s="193"/>
    </row>
    <row r="903" ht="15.75" customHeight="1">
      <c r="G903" s="193"/>
    </row>
    <row r="904" ht="15.75" customHeight="1">
      <c r="G904" s="193"/>
    </row>
    <row r="905" ht="15.75" customHeight="1">
      <c r="G905" s="193"/>
    </row>
    <row r="906" ht="15.75" customHeight="1">
      <c r="G906" s="193"/>
    </row>
    <row r="907" ht="15.75" customHeight="1">
      <c r="G907" s="193"/>
    </row>
    <row r="908" ht="15.75" customHeight="1">
      <c r="G908" s="193"/>
    </row>
    <row r="909" ht="15.75" customHeight="1">
      <c r="G909" s="193"/>
    </row>
    <row r="910" ht="15.75" customHeight="1">
      <c r="G910" s="193"/>
    </row>
    <row r="911" ht="15.75" customHeight="1">
      <c r="G911" s="193"/>
    </row>
    <row r="912" ht="15.75" customHeight="1">
      <c r="G912" s="193"/>
    </row>
    <row r="913" ht="15.75" customHeight="1">
      <c r="G913" s="193"/>
    </row>
    <row r="914" ht="15.75" customHeight="1">
      <c r="G914" s="193"/>
    </row>
    <row r="915" ht="15.75" customHeight="1">
      <c r="G915" s="193"/>
    </row>
    <row r="916" ht="15.75" customHeight="1">
      <c r="G916" s="193"/>
    </row>
    <row r="917" ht="15.75" customHeight="1">
      <c r="G917" s="193"/>
    </row>
    <row r="918" ht="15.75" customHeight="1">
      <c r="G918" s="193"/>
    </row>
    <row r="919" ht="15.75" customHeight="1">
      <c r="G919" s="193"/>
    </row>
    <row r="920" ht="15.75" customHeight="1">
      <c r="G920" s="193"/>
    </row>
    <row r="921" ht="15.75" customHeight="1">
      <c r="G921" s="193"/>
    </row>
    <row r="922" ht="15.75" customHeight="1">
      <c r="G922" s="193"/>
    </row>
    <row r="923" ht="15.75" customHeight="1">
      <c r="G923" s="193"/>
    </row>
    <row r="924" ht="15.75" customHeight="1">
      <c r="G924" s="193"/>
    </row>
    <row r="925" ht="15.75" customHeight="1">
      <c r="G925" s="193"/>
    </row>
    <row r="926" ht="15.75" customHeight="1">
      <c r="G926" s="193"/>
    </row>
    <row r="927" ht="15.75" customHeight="1">
      <c r="G927" s="193"/>
    </row>
    <row r="928" ht="15.75" customHeight="1">
      <c r="G928" s="193"/>
    </row>
    <row r="929" ht="15.75" customHeight="1">
      <c r="G929" s="193"/>
    </row>
    <row r="930" ht="15.75" customHeight="1">
      <c r="G930" s="193"/>
    </row>
    <row r="931" ht="15.75" customHeight="1">
      <c r="G931" s="193"/>
    </row>
    <row r="932" ht="15.75" customHeight="1">
      <c r="G932" s="193"/>
    </row>
    <row r="933" ht="15.75" customHeight="1">
      <c r="G933" s="193"/>
    </row>
    <row r="934" ht="15.75" customHeight="1">
      <c r="G934" s="193"/>
    </row>
    <row r="935" ht="15.75" customHeight="1">
      <c r="G935" s="193"/>
    </row>
    <row r="936" ht="15.75" customHeight="1">
      <c r="G936" s="193"/>
    </row>
    <row r="937" ht="15.75" customHeight="1">
      <c r="G937" s="193"/>
    </row>
    <row r="938" ht="15.75" customHeight="1">
      <c r="G938" s="193"/>
    </row>
    <row r="939" ht="15.75" customHeight="1">
      <c r="G939" s="193"/>
    </row>
    <row r="940" ht="15.75" customHeight="1">
      <c r="G940" s="193"/>
    </row>
    <row r="941" ht="15.75" customHeight="1">
      <c r="G941" s="193"/>
    </row>
    <row r="942" ht="15.75" customHeight="1">
      <c r="G942" s="193"/>
    </row>
    <row r="943" ht="15.75" customHeight="1">
      <c r="G943" s="193"/>
    </row>
    <row r="944" ht="15.75" customHeight="1">
      <c r="G944" s="193"/>
    </row>
    <row r="945" ht="15.75" customHeight="1">
      <c r="G945" s="193"/>
    </row>
    <row r="946" ht="15.75" customHeight="1">
      <c r="G946" s="193"/>
    </row>
    <row r="947" ht="15.75" customHeight="1">
      <c r="G947" s="193"/>
    </row>
    <row r="948" ht="15.75" customHeight="1">
      <c r="G948" s="193"/>
    </row>
    <row r="949" ht="15.75" customHeight="1">
      <c r="G949" s="193"/>
    </row>
    <row r="950" ht="15.75" customHeight="1">
      <c r="G950" s="193"/>
    </row>
    <row r="951" ht="15.75" customHeight="1">
      <c r="G951" s="193"/>
    </row>
    <row r="952" ht="15.75" customHeight="1">
      <c r="G952" s="193"/>
    </row>
    <row r="953" ht="15.75" customHeight="1">
      <c r="G953" s="193"/>
    </row>
    <row r="954" ht="15.75" customHeight="1">
      <c r="G954" s="193"/>
    </row>
    <row r="955" ht="15.75" customHeight="1">
      <c r="G955" s="193"/>
    </row>
    <row r="956" ht="15.75" customHeight="1">
      <c r="G956" s="193"/>
    </row>
    <row r="957" ht="15.75" customHeight="1">
      <c r="G957" s="193"/>
    </row>
    <row r="958" ht="15.75" customHeight="1">
      <c r="G958" s="193"/>
    </row>
    <row r="959" ht="15.75" customHeight="1">
      <c r="G959" s="193"/>
    </row>
    <row r="960" ht="15.75" customHeight="1">
      <c r="G960" s="193"/>
    </row>
    <row r="961" ht="15.75" customHeight="1">
      <c r="G961" s="193"/>
    </row>
    <row r="962" ht="15.75" customHeight="1">
      <c r="G962" s="193"/>
    </row>
    <row r="963" ht="15.75" customHeight="1">
      <c r="G963" s="193"/>
    </row>
    <row r="964" ht="15.75" customHeight="1">
      <c r="G964" s="193"/>
    </row>
    <row r="965" ht="15.75" customHeight="1">
      <c r="G965" s="193"/>
    </row>
    <row r="966" ht="15.75" customHeight="1">
      <c r="G966" s="193"/>
    </row>
    <row r="967" ht="15.75" customHeight="1">
      <c r="G967" s="193"/>
    </row>
    <row r="968" ht="15.75" customHeight="1">
      <c r="G968" s="193"/>
    </row>
    <row r="969" ht="15.75" customHeight="1">
      <c r="G969" s="193"/>
    </row>
    <row r="970" ht="15.75" customHeight="1">
      <c r="G970" s="193"/>
    </row>
    <row r="971" ht="15.75" customHeight="1">
      <c r="G971" s="193"/>
    </row>
    <row r="972" ht="15.75" customHeight="1">
      <c r="G972" s="193"/>
    </row>
    <row r="973" ht="15.75" customHeight="1">
      <c r="G973" s="193"/>
    </row>
    <row r="974" ht="15.75" customHeight="1">
      <c r="G974" s="193"/>
    </row>
    <row r="975" ht="15.75" customHeight="1">
      <c r="G975" s="193"/>
    </row>
    <row r="976" ht="15.75" customHeight="1">
      <c r="G976" s="193"/>
    </row>
    <row r="977" ht="15.75" customHeight="1">
      <c r="G977" s="193"/>
    </row>
    <row r="978" ht="15.75" customHeight="1">
      <c r="G978" s="193"/>
    </row>
    <row r="979" ht="15.75" customHeight="1">
      <c r="G979" s="193"/>
    </row>
    <row r="980" ht="15.75" customHeight="1">
      <c r="G980" s="193"/>
    </row>
    <row r="981" ht="15.75" customHeight="1">
      <c r="G981" s="193"/>
    </row>
    <row r="982" ht="15.75" customHeight="1">
      <c r="G982" s="193"/>
    </row>
    <row r="983" ht="15.75" customHeight="1">
      <c r="G983" s="193"/>
    </row>
    <row r="984" ht="15.75" customHeight="1">
      <c r="G984" s="193"/>
    </row>
    <row r="985" ht="15.75" customHeight="1">
      <c r="G985" s="193"/>
    </row>
    <row r="986" ht="15.75" customHeight="1">
      <c r="G986" s="193"/>
    </row>
    <row r="987" ht="15.75" customHeight="1">
      <c r="G987" s="193"/>
    </row>
    <row r="988" ht="15.75" customHeight="1">
      <c r="G988" s="193"/>
    </row>
    <row r="989" ht="15.75" customHeight="1">
      <c r="G989" s="193"/>
    </row>
    <row r="990" ht="15.75" customHeight="1">
      <c r="G990" s="193"/>
    </row>
    <row r="991" ht="15.75" customHeight="1">
      <c r="G991" s="193"/>
    </row>
    <row r="992" ht="15.75" customHeight="1">
      <c r="G992" s="193"/>
    </row>
    <row r="993" ht="15.75" customHeight="1">
      <c r="G993" s="193"/>
    </row>
    <row r="994" ht="15.75" customHeight="1">
      <c r="G994" s="193"/>
    </row>
    <row r="995" ht="15.75" customHeight="1">
      <c r="G995" s="193"/>
    </row>
    <row r="996" ht="15.75" customHeight="1">
      <c r="G996" s="193"/>
    </row>
    <row r="997" ht="15.75" customHeight="1">
      <c r="G997" s="193"/>
    </row>
    <row r="998" ht="15.75" customHeight="1">
      <c r="G998" s="193"/>
    </row>
    <row r="999" ht="15.75" customHeight="1">
      <c r="G999" s="193"/>
    </row>
    <row r="1000" ht="15.75" customHeight="1">
      <c r="G1000" s="193"/>
    </row>
  </sheetData>
  <mergeCells count="1079">
    <mergeCell ref="J15:K16"/>
    <mergeCell ref="J17:K17"/>
    <mergeCell ref="D15:G16"/>
    <mergeCell ref="H15:H16"/>
    <mergeCell ref="L15:L16"/>
    <mergeCell ref="M15:M16"/>
    <mergeCell ref="N15:N16"/>
    <mergeCell ref="O15:O16"/>
    <mergeCell ref="D17:G17"/>
    <mergeCell ref="R18:S18"/>
    <mergeCell ref="R19:S19"/>
    <mergeCell ref="D18:G18"/>
    <mergeCell ref="J18:K18"/>
    <mergeCell ref="T18:U18"/>
    <mergeCell ref="X18:Y18"/>
    <mergeCell ref="Z18:AA18"/>
    <mergeCell ref="J19:K19"/>
    <mergeCell ref="T19:U19"/>
    <mergeCell ref="U6:V6"/>
    <mergeCell ref="W6:X6"/>
    <mergeCell ref="U7:V7"/>
    <mergeCell ref="W7:X7"/>
    <mergeCell ref="D2:E2"/>
    <mergeCell ref="D3:E4"/>
    <mergeCell ref="G3:L3"/>
    <mergeCell ref="N3:Q4"/>
    <mergeCell ref="S4:X4"/>
    <mergeCell ref="N5:Q5"/>
    <mergeCell ref="N6:O6"/>
    <mergeCell ref="J13:P14"/>
    <mergeCell ref="R13:V14"/>
    <mergeCell ref="X13:AA13"/>
    <mergeCell ref="X14:Y14"/>
    <mergeCell ref="Z14:AA14"/>
    <mergeCell ref="P6:Q6"/>
    <mergeCell ref="S6:T6"/>
    <mergeCell ref="N7:O7"/>
    <mergeCell ref="P7:Q7"/>
    <mergeCell ref="S7:T7"/>
    <mergeCell ref="O8:P8"/>
    <mergeCell ref="D13:H14"/>
    <mergeCell ref="P15:P16"/>
    <mergeCell ref="R15:S16"/>
    <mergeCell ref="T15:U16"/>
    <mergeCell ref="V15:V16"/>
    <mergeCell ref="X15:Y15"/>
    <mergeCell ref="Z15:AA15"/>
    <mergeCell ref="X16:Y16"/>
    <mergeCell ref="Z16:AA16"/>
    <mergeCell ref="R17:S17"/>
    <mergeCell ref="T17:U17"/>
    <mergeCell ref="X17:Y17"/>
    <mergeCell ref="Z17:AA17"/>
    <mergeCell ref="R21:S21"/>
    <mergeCell ref="T21:U21"/>
    <mergeCell ref="J21:K21"/>
    <mergeCell ref="J22:K22"/>
    <mergeCell ref="J24:K24"/>
    <mergeCell ref="J25:K25"/>
    <mergeCell ref="J30:K30"/>
    <mergeCell ref="D19:G19"/>
    <mergeCell ref="D20:G20"/>
    <mergeCell ref="J20:K20"/>
    <mergeCell ref="R20:S20"/>
    <mergeCell ref="T20:U20"/>
    <mergeCell ref="D21:G21"/>
    <mergeCell ref="D22:G22"/>
    <mergeCell ref="R25:S25"/>
    <mergeCell ref="R26:S26"/>
    <mergeCell ref="X26:AA26"/>
    <mergeCell ref="R22:S22"/>
    <mergeCell ref="T22:U22"/>
    <mergeCell ref="R23:S23"/>
    <mergeCell ref="T23:U23"/>
    <mergeCell ref="R24:S24"/>
    <mergeCell ref="T24:U24"/>
    <mergeCell ref="T25:U25"/>
    <mergeCell ref="T26:U26"/>
    <mergeCell ref="R27:S27"/>
    <mergeCell ref="T27:U27"/>
    <mergeCell ref="X27:Y27"/>
    <mergeCell ref="R28:S28"/>
    <mergeCell ref="T28:U28"/>
    <mergeCell ref="X28:Y28"/>
    <mergeCell ref="D28:F29"/>
    <mergeCell ref="D30:F30"/>
    <mergeCell ref="R32:S32"/>
    <mergeCell ref="T32:U32"/>
    <mergeCell ref="X32:Y32"/>
    <mergeCell ref="K67:L67"/>
    <mergeCell ref="M67:N67"/>
    <mergeCell ref="O67:P67"/>
    <mergeCell ref="D67:I67"/>
    <mergeCell ref="D68:I68"/>
    <mergeCell ref="K68:L68"/>
    <mergeCell ref="M68:N68"/>
    <mergeCell ref="O68:P68"/>
    <mergeCell ref="D69:I69"/>
    <mergeCell ref="D70:I70"/>
    <mergeCell ref="X75:AA75"/>
    <mergeCell ref="X76:AA76"/>
    <mergeCell ref="X77:AA77"/>
    <mergeCell ref="X78:AA78"/>
    <mergeCell ref="X79:AA79"/>
    <mergeCell ref="X80:AA80"/>
    <mergeCell ref="X81:AA81"/>
    <mergeCell ref="X89:AA89"/>
    <mergeCell ref="X90:AA90"/>
    <mergeCell ref="X91:AA91"/>
    <mergeCell ref="X92:AA92"/>
    <mergeCell ref="X93:AA93"/>
    <mergeCell ref="X94:AA94"/>
    <mergeCell ref="X95:AA95"/>
    <mergeCell ref="X82:AA82"/>
    <mergeCell ref="X83:AA83"/>
    <mergeCell ref="X84:AA84"/>
    <mergeCell ref="X85:AA85"/>
    <mergeCell ref="X86:AA86"/>
    <mergeCell ref="X87:AA87"/>
    <mergeCell ref="X88:AA88"/>
    <mergeCell ref="Q112:V112"/>
    <mergeCell ref="Q113:V113"/>
    <mergeCell ref="Q114:V114"/>
    <mergeCell ref="Q115:V115"/>
    <mergeCell ref="Q116:V116"/>
    <mergeCell ref="Q117:V117"/>
    <mergeCell ref="Q118:V118"/>
    <mergeCell ref="Q119:V119"/>
    <mergeCell ref="Q120:V120"/>
    <mergeCell ref="Q121:V121"/>
    <mergeCell ref="Q122:V122"/>
    <mergeCell ref="Q123:V123"/>
    <mergeCell ref="Q124:V124"/>
    <mergeCell ref="Q125:V125"/>
    <mergeCell ref="Q126:V126"/>
    <mergeCell ref="Q127:V127"/>
    <mergeCell ref="Q128:V128"/>
    <mergeCell ref="Q129:V129"/>
    <mergeCell ref="Q130:V130"/>
    <mergeCell ref="Q131:V131"/>
    <mergeCell ref="Q132:V132"/>
    <mergeCell ref="Q133:V133"/>
    <mergeCell ref="Q134:V134"/>
    <mergeCell ref="Q135:V135"/>
    <mergeCell ref="Q136:V136"/>
    <mergeCell ref="Q137:V137"/>
    <mergeCell ref="Q138:V138"/>
    <mergeCell ref="Q139:V139"/>
    <mergeCell ref="Q140:V140"/>
    <mergeCell ref="Q141:V141"/>
    <mergeCell ref="Q142:V142"/>
    <mergeCell ref="Q143:V143"/>
    <mergeCell ref="Q144:V144"/>
    <mergeCell ref="Q145:V145"/>
    <mergeCell ref="Q146:V146"/>
    <mergeCell ref="Q154:V154"/>
    <mergeCell ref="Q155:V155"/>
    <mergeCell ref="Q156:V156"/>
    <mergeCell ref="Q147:V147"/>
    <mergeCell ref="Q148:V148"/>
    <mergeCell ref="Q149:V149"/>
    <mergeCell ref="Q150:V150"/>
    <mergeCell ref="Q151:V151"/>
    <mergeCell ref="Q152:V152"/>
    <mergeCell ref="Q153:V153"/>
    <mergeCell ref="T45:U45"/>
    <mergeCell ref="Q47:V47"/>
    <mergeCell ref="Q53:R53"/>
    <mergeCell ref="Q54:R54"/>
    <mergeCell ref="Q67:V67"/>
    <mergeCell ref="Q68:V68"/>
    <mergeCell ref="Q69:V69"/>
    <mergeCell ref="Q70:V70"/>
    <mergeCell ref="Q71:V71"/>
    <mergeCell ref="Q72:V72"/>
    <mergeCell ref="Q73:V73"/>
    <mergeCell ref="Q74:V74"/>
    <mergeCell ref="Q75:V75"/>
    <mergeCell ref="Q76:V76"/>
    <mergeCell ref="Q77:V77"/>
    <mergeCell ref="Q78:V78"/>
    <mergeCell ref="Q79:V79"/>
    <mergeCell ref="Q80:V80"/>
    <mergeCell ref="Q81:V81"/>
    <mergeCell ref="Q82:V82"/>
    <mergeCell ref="Q83:V83"/>
    <mergeCell ref="Q84:V84"/>
    <mergeCell ref="Q85:V85"/>
    <mergeCell ref="Q86:V86"/>
    <mergeCell ref="Q87:V87"/>
    <mergeCell ref="Q88:V88"/>
    <mergeCell ref="Q89:V89"/>
    <mergeCell ref="Q90:V90"/>
    <mergeCell ref="Q91:V91"/>
    <mergeCell ref="Q92:V92"/>
    <mergeCell ref="Q93:V93"/>
    <mergeCell ref="Q94:V94"/>
    <mergeCell ref="Q95:V95"/>
    <mergeCell ref="Q96:V96"/>
    <mergeCell ref="Q97:V97"/>
    <mergeCell ref="Q98:V98"/>
    <mergeCell ref="Q99:V99"/>
    <mergeCell ref="Q100:V100"/>
    <mergeCell ref="Q101:V101"/>
    <mergeCell ref="Q102:V102"/>
    <mergeCell ref="Q103:V103"/>
    <mergeCell ref="Q104:V104"/>
    <mergeCell ref="Q105:V105"/>
    <mergeCell ref="Q106:V106"/>
    <mergeCell ref="Q107:V107"/>
    <mergeCell ref="Q108:V108"/>
    <mergeCell ref="Q109:V109"/>
    <mergeCell ref="Q110:V110"/>
    <mergeCell ref="Q111:V111"/>
    <mergeCell ref="D124:I124"/>
    <mergeCell ref="K124:L124"/>
    <mergeCell ref="M124:N124"/>
    <mergeCell ref="O124:P124"/>
    <mergeCell ref="K125:L125"/>
    <mergeCell ref="M125:N125"/>
    <mergeCell ref="O125:P125"/>
    <mergeCell ref="D125:I125"/>
    <mergeCell ref="D126:I126"/>
    <mergeCell ref="K126:L126"/>
    <mergeCell ref="M126:N126"/>
    <mergeCell ref="O126:P126"/>
    <mergeCell ref="D127:I127"/>
    <mergeCell ref="D128:I128"/>
    <mergeCell ref="D119:I119"/>
    <mergeCell ref="K119:L119"/>
    <mergeCell ref="M119:N119"/>
    <mergeCell ref="O119:P119"/>
    <mergeCell ref="K120:L120"/>
    <mergeCell ref="M120:N120"/>
    <mergeCell ref="O120:P120"/>
    <mergeCell ref="K122:L122"/>
    <mergeCell ref="K123:L123"/>
    <mergeCell ref="M123:N123"/>
    <mergeCell ref="O123:P123"/>
    <mergeCell ref="D120:I120"/>
    <mergeCell ref="D121:I121"/>
    <mergeCell ref="K121:L121"/>
    <mergeCell ref="M121:N121"/>
    <mergeCell ref="O121:P121"/>
    <mergeCell ref="D122:I122"/>
    <mergeCell ref="D123:I123"/>
    <mergeCell ref="M127:N127"/>
    <mergeCell ref="O127:P127"/>
    <mergeCell ref="K127:L127"/>
    <mergeCell ref="K128:L128"/>
    <mergeCell ref="M132:N132"/>
    <mergeCell ref="O132:P132"/>
    <mergeCell ref="D134:I134"/>
    <mergeCell ref="K134:L134"/>
    <mergeCell ref="M134:N134"/>
    <mergeCell ref="O134:P134"/>
    <mergeCell ref="K135:L135"/>
    <mergeCell ref="M135:N135"/>
    <mergeCell ref="O135:P135"/>
    <mergeCell ref="D135:I135"/>
    <mergeCell ref="D136:I136"/>
    <mergeCell ref="K136:L136"/>
    <mergeCell ref="M136:N136"/>
    <mergeCell ref="O136:P136"/>
    <mergeCell ref="D137:I137"/>
    <mergeCell ref="D138:I138"/>
    <mergeCell ref="D139:I139"/>
    <mergeCell ref="K139:L139"/>
    <mergeCell ref="M139:N139"/>
    <mergeCell ref="O139:P139"/>
    <mergeCell ref="K140:L140"/>
    <mergeCell ref="M140:N140"/>
    <mergeCell ref="O140:P140"/>
    <mergeCell ref="D140:I140"/>
    <mergeCell ref="D141:I141"/>
    <mergeCell ref="K141:L141"/>
    <mergeCell ref="M141:N141"/>
    <mergeCell ref="O141:P141"/>
    <mergeCell ref="D142:I142"/>
    <mergeCell ref="K142:L142"/>
    <mergeCell ref="K144:L144"/>
    <mergeCell ref="M144:N144"/>
    <mergeCell ref="M142:N142"/>
    <mergeCell ref="O142:P142"/>
    <mergeCell ref="D143:I143"/>
    <mergeCell ref="K143:L143"/>
    <mergeCell ref="M143:N143"/>
    <mergeCell ref="O143:P143"/>
    <mergeCell ref="O144:P144"/>
    <mergeCell ref="K132:L132"/>
    <mergeCell ref="K133:L133"/>
    <mergeCell ref="M133:N133"/>
    <mergeCell ref="O133:P133"/>
    <mergeCell ref="D130:I130"/>
    <mergeCell ref="D131:I131"/>
    <mergeCell ref="K131:L131"/>
    <mergeCell ref="M131:N131"/>
    <mergeCell ref="O131:P131"/>
    <mergeCell ref="D132:I132"/>
    <mergeCell ref="D133:I133"/>
    <mergeCell ref="M137:N137"/>
    <mergeCell ref="O137:P137"/>
    <mergeCell ref="K137:L137"/>
    <mergeCell ref="K138:L138"/>
    <mergeCell ref="M138:N138"/>
    <mergeCell ref="O138:P138"/>
    <mergeCell ref="M146:N146"/>
    <mergeCell ref="O146:P146"/>
    <mergeCell ref="D153:I153"/>
    <mergeCell ref="K153:L153"/>
    <mergeCell ref="M153:N153"/>
    <mergeCell ref="O153:P153"/>
    <mergeCell ref="K154:L154"/>
    <mergeCell ref="M154:N154"/>
    <mergeCell ref="O154:P154"/>
    <mergeCell ref="D154:I154"/>
    <mergeCell ref="D155:I155"/>
    <mergeCell ref="K155:L155"/>
    <mergeCell ref="M155:N155"/>
    <mergeCell ref="O155:P155"/>
    <mergeCell ref="D156:I156"/>
    <mergeCell ref="K156:L156"/>
    <mergeCell ref="K162:L162"/>
    <mergeCell ref="K163:L163"/>
    <mergeCell ref="M163:N163"/>
    <mergeCell ref="O163:P163"/>
    <mergeCell ref="D160:I160"/>
    <mergeCell ref="D161:I161"/>
    <mergeCell ref="K161:L161"/>
    <mergeCell ref="M161:N161"/>
    <mergeCell ref="O161:P161"/>
    <mergeCell ref="D162:I162"/>
    <mergeCell ref="D163:I163"/>
    <mergeCell ref="M167:N167"/>
    <mergeCell ref="O167:P167"/>
    <mergeCell ref="K167:L167"/>
    <mergeCell ref="K168:L168"/>
    <mergeCell ref="M168:N168"/>
    <mergeCell ref="O168:P168"/>
    <mergeCell ref="M176:N176"/>
    <mergeCell ref="O176:P176"/>
    <mergeCell ref="Q199:V199"/>
    <mergeCell ref="Q200:V200"/>
    <mergeCell ref="Q201:V201"/>
    <mergeCell ref="Q202:V202"/>
    <mergeCell ref="Q203:V203"/>
    <mergeCell ref="Q204:V204"/>
    <mergeCell ref="Q205:V205"/>
    <mergeCell ref="Q206:V206"/>
    <mergeCell ref="Q207:V207"/>
    <mergeCell ref="Q208:V208"/>
    <mergeCell ref="Q209:V209"/>
    <mergeCell ref="Q210:V210"/>
    <mergeCell ref="Q211:V211"/>
    <mergeCell ref="Q212:V212"/>
    <mergeCell ref="Q213:V213"/>
    <mergeCell ref="Q214:V214"/>
    <mergeCell ref="Q215:V215"/>
    <mergeCell ref="Q216:V216"/>
    <mergeCell ref="Q217:V217"/>
    <mergeCell ref="Q218:V218"/>
    <mergeCell ref="Q219:V219"/>
    <mergeCell ref="Q227:V227"/>
    <mergeCell ref="Q228:V228"/>
    <mergeCell ref="Q229:V229"/>
    <mergeCell ref="Q230:V230"/>
    <mergeCell ref="Q231:V231"/>
    <mergeCell ref="Q220:V220"/>
    <mergeCell ref="Q221:V221"/>
    <mergeCell ref="Q222:V222"/>
    <mergeCell ref="Q223:V223"/>
    <mergeCell ref="Q224:V224"/>
    <mergeCell ref="Q225:V225"/>
    <mergeCell ref="Q226:V226"/>
    <mergeCell ref="M156:N156"/>
    <mergeCell ref="O156:P156"/>
    <mergeCell ref="D157:I157"/>
    <mergeCell ref="M157:N157"/>
    <mergeCell ref="O157:P157"/>
    <mergeCell ref="Q157:V157"/>
    <mergeCell ref="D158:I158"/>
    <mergeCell ref="Q158:V158"/>
    <mergeCell ref="M158:N158"/>
    <mergeCell ref="O158:P158"/>
    <mergeCell ref="Q159:V159"/>
    <mergeCell ref="Q160:V160"/>
    <mergeCell ref="Q161:V161"/>
    <mergeCell ref="Q162:V162"/>
    <mergeCell ref="Q163:V163"/>
    <mergeCell ref="Q164:V164"/>
    <mergeCell ref="Q165:V165"/>
    <mergeCell ref="Q166:V166"/>
    <mergeCell ref="Q167:V167"/>
    <mergeCell ref="Q168:V168"/>
    <mergeCell ref="Q169:V169"/>
    <mergeCell ref="Q170:V170"/>
    <mergeCell ref="Q171:V171"/>
    <mergeCell ref="Q172:V172"/>
    <mergeCell ref="Q173:V173"/>
    <mergeCell ref="Q174:V174"/>
    <mergeCell ref="Q175:V175"/>
    <mergeCell ref="Q176:V176"/>
    <mergeCell ref="Q177:V177"/>
    <mergeCell ref="Q178:V178"/>
    <mergeCell ref="Q179:V179"/>
    <mergeCell ref="Q180:V180"/>
    <mergeCell ref="Q181:V181"/>
    <mergeCell ref="Q182:V182"/>
    <mergeCell ref="Q183:V183"/>
    <mergeCell ref="Q184:V184"/>
    <mergeCell ref="Q185:V185"/>
    <mergeCell ref="Q186:V186"/>
    <mergeCell ref="Q187:V187"/>
    <mergeCell ref="Q188:V188"/>
    <mergeCell ref="Q189:V189"/>
    <mergeCell ref="Q190:V190"/>
    <mergeCell ref="Q191:V191"/>
    <mergeCell ref="Q192:V192"/>
    <mergeCell ref="Q193:V193"/>
    <mergeCell ref="Q194:V194"/>
    <mergeCell ref="Q195:V195"/>
    <mergeCell ref="Q196:V196"/>
    <mergeCell ref="Q197:V197"/>
    <mergeCell ref="Q198:V198"/>
    <mergeCell ref="D148:I148"/>
    <mergeCell ref="K148:L148"/>
    <mergeCell ref="M148:N148"/>
    <mergeCell ref="O148:P148"/>
    <mergeCell ref="K149:L149"/>
    <mergeCell ref="M149:N149"/>
    <mergeCell ref="O149:P149"/>
    <mergeCell ref="D149:I149"/>
    <mergeCell ref="D150:I150"/>
    <mergeCell ref="K150:L150"/>
    <mergeCell ref="M150:N150"/>
    <mergeCell ref="O150:P150"/>
    <mergeCell ref="D151:I151"/>
    <mergeCell ref="D152:I152"/>
    <mergeCell ref="K160:L160"/>
    <mergeCell ref="M160:N160"/>
    <mergeCell ref="K157:L157"/>
    <mergeCell ref="K158:L158"/>
    <mergeCell ref="D159:I159"/>
    <mergeCell ref="K159:L159"/>
    <mergeCell ref="M159:N159"/>
    <mergeCell ref="O159:P159"/>
    <mergeCell ref="O160:P160"/>
    <mergeCell ref="K146:L146"/>
    <mergeCell ref="K147:L147"/>
    <mergeCell ref="M147:N147"/>
    <mergeCell ref="O147:P147"/>
    <mergeCell ref="D144:I144"/>
    <mergeCell ref="D145:I145"/>
    <mergeCell ref="K145:L145"/>
    <mergeCell ref="M145:N145"/>
    <mergeCell ref="O145:P145"/>
    <mergeCell ref="D146:I146"/>
    <mergeCell ref="D147:I147"/>
    <mergeCell ref="M151:N151"/>
    <mergeCell ref="O151:P151"/>
    <mergeCell ref="K151:L151"/>
    <mergeCell ref="K152:L152"/>
    <mergeCell ref="M152:N152"/>
    <mergeCell ref="O152:P152"/>
    <mergeCell ref="M162:N162"/>
    <mergeCell ref="O162:P162"/>
    <mergeCell ref="D164:I164"/>
    <mergeCell ref="K164:L164"/>
    <mergeCell ref="M164:N164"/>
    <mergeCell ref="O164:P164"/>
    <mergeCell ref="K165:L165"/>
    <mergeCell ref="M165:N165"/>
    <mergeCell ref="O165:P165"/>
    <mergeCell ref="D165:I165"/>
    <mergeCell ref="D166:I166"/>
    <mergeCell ref="K166:L166"/>
    <mergeCell ref="M166:N166"/>
    <mergeCell ref="O166:P166"/>
    <mergeCell ref="D167:I167"/>
    <mergeCell ref="D168:I168"/>
    <mergeCell ref="D169:I169"/>
    <mergeCell ref="K169:L169"/>
    <mergeCell ref="M169:N169"/>
    <mergeCell ref="O169:P169"/>
    <mergeCell ref="K170:L170"/>
    <mergeCell ref="M170:N170"/>
    <mergeCell ref="O170:P170"/>
    <mergeCell ref="D170:I170"/>
    <mergeCell ref="D171:I171"/>
    <mergeCell ref="K171:L171"/>
    <mergeCell ref="M171:N171"/>
    <mergeCell ref="O171:P171"/>
    <mergeCell ref="D172:I172"/>
    <mergeCell ref="K172:L172"/>
    <mergeCell ref="K174:L174"/>
    <mergeCell ref="M174:N174"/>
    <mergeCell ref="M172:N172"/>
    <mergeCell ref="O172:P172"/>
    <mergeCell ref="D173:I173"/>
    <mergeCell ref="K173:L173"/>
    <mergeCell ref="M173:N173"/>
    <mergeCell ref="O173:P173"/>
    <mergeCell ref="O174:P174"/>
    <mergeCell ref="K194:L194"/>
    <mergeCell ref="M194:N194"/>
    <mergeCell ref="M192:N192"/>
    <mergeCell ref="O192:P192"/>
    <mergeCell ref="D193:I193"/>
    <mergeCell ref="K193:L193"/>
    <mergeCell ref="M193:N193"/>
    <mergeCell ref="O193:P193"/>
    <mergeCell ref="O194:P194"/>
    <mergeCell ref="D212:I212"/>
    <mergeCell ref="K212:L212"/>
    <mergeCell ref="M212:N212"/>
    <mergeCell ref="O212:P212"/>
    <mergeCell ref="K213:L213"/>
    <mergeCell ref="M213:N213"/>
    <mergeCell ref="O213:P213"/>
    <mergeCell ref="D213:I213"/>
    <mergeCell ref="D214:I214"/>
    <mergeCell ref="K214:L214"/>
    <mergeCell ref="M214:N214"/>
    <mergeCell ref="O214:P214"/>
    <mergeCell ref="D215:I215"/>
    <mergeCell ref="D216:I216"/>
    <mergeCell ref="K210:L210"/>
    <mergeCell ref="K211:L211"/>
    <mergeCell ref="M211:N211"/>
    <mergeCell ref="O211:P211"/>
    <mergeCell ref="D208:I208"/>
    <mergeCell ref="D209:I209"/>
    <mergeCell ref="K209:L209"/>
    <mergeCell ref="M209:N209"/>
    <mergeCell ref="O209:P209"/>
    <mergeCell ref="D210:I210"/>
    <mergeCell ref="D211:I211"/>
    <mergeCell ref="M215:N215"/>
    <mergeCell ref="O215:P215"/>
    <mergeCell ref="K215:L215"/>
    <mergeCell ref="K216:L216"/>
    <mergeCell ref="M216:N216"/>
    <mergeCell ref="O216:P216"/>
    <mergeCell ref="M220:N220"/>
    <mergeCell ref="O220:P220"/>
    <mergeCell ref="D222:I222"/>
    <mergeCell ref="K222:L222"/>
    <mergeCell ref="M222:N222"/>
    <mergeCell ref="O222:P222"/>
    <mergeCell ref="K223:L223"/>
    <mergeCell ref="M223:N223"/>
    <mergeCell ref="O223:P223"/>
    <mergeCell ref="D223:I223"/>
    <mergeCell ref="D224:I224"/>
    <mergeCell ref="K224:L224"/>
    <mergeCell ref="M224:N224"/>
    <mergeCell ref="O224:P224"/>
    <mergeCell ref="D225:I225"/>
    <mergeCell ref="D226:I226"/>
    <mergeCell ref="K230:L230"/>
    <mergeCell ref="K231:L231"/>
    <mergeCell ref="M231:N231"/>
    <mergeCell ref="O231:P231"/>
    <mergeCell ref="D228:I228"/>
    <mergeCell ref="D229:I229"/>
    <mergeCell ref="K229:L229"/>
    <mergeCell ref="M229:N229"/>
    <mergeCell ref="O229:P229"/>
    <mergeCell ref="D230:I230"/>
    <mergeCell ref="D231:I231"/>
    <mergeCell ref="D217:I217"/>
    <mergeCell ref="K217:L217"/>
    <mergeCell ref="M217:N217"/>
    <mergeCell ref="O217:P217"/>
    <mergeCell ref="K218:L218"/>
    <mergeCell ref="M218:N218"/>
    <mergeCell ref="O218:P218"/>
    <mergeCell ref="K220:L220"/>
    <mergeCell ref="K221:L221"/>
    <mergeCell ref="M221:N221"/>
    <mergeCell ref="O221:P221"/>
    <mergeCell ref="D218:I218"/>
    <mergeCell ref="D219:I219"/>
    <mergeCell ref="K219:L219"/>
    <mergeCell ref="M219:N219"/>
    <mergeCell ref="O219:P219"/>
    <mergeCell ref="D220:I220"/>
    <mergeCell ref="D221:I221"/>
    <mergeCell ref="M225:N225"/>
    <mergeCell ref="O225:P225"/>
    <mergeCell ref="K225:L225"/>
    <mergeCell ref="K226:L226"/>
    <mergeCell ref="M230:N230"/>
    <mergeCell ref="O230:P230"/>
    <mergeCell ref="D188:I188"/>
    <mergeCell ref="K188:L188"/>
    <mergeCell ref="M188:N188"/>
    <mergeCell ref="O188:P188"/>
    <mergeCell ref="K189:L189"/>
    <mergeCell ref="M189:N189"/>
    <mergeCell ref="O189:P189"/>
    <mergeCell ref="D189:I189"/>
    <mergeCell ref="D190:I190"/>
    <mergeCell ref="K190:L190"/>
    <mergeCell ref="M190:N190"/>
    <mergeCell ref="O190:P190"/>
    <mergeCell ref="D191:I191"/>
    <mergeCell ref="D192:I192"/>
    <mergeCell ref="D183:I183"/>
    <mergeCell ref="K183:L183"/>
    <mergeCell ref="M183:N183"/>
    <mergeCell ref="O183:P183"/>
    <mergeCell ref="K184:L184"/>
    <mergeCell ref="M184:N184"/>
    <mergeCell ref="O184:P184"/>
    <mergeCell ref="K186:L186"/>
    <mergeCell ref="K187:L187"/>
    <mergeCell ref="M187:N187"/>
    <mergeCell ref="O187:P187"/>
    <mergeCell ref="D184:I184"/>
    <mergeCell ref="D185:I185"/>
    <mergeCell ref="K185:L185"/>
    <mergeCell ref="M185:N185"/>
    <mergeCell ref="O185:P185"/>
    <mergeCell ref="D186:I186"/>
    <mergeCell ref="D187:I187"/>
    <mergeCell ref="M191:N191"/>
    <mergeCell ref="O191:P191"/>
    <mergeCell ref="K191:L191"/>
    <mergeCell ref="K192:L192"/>
    <mergeCell ref="M196:N196"/>
    <mergeCell ref="O196:P196"/>
    <mergeCell ref="D198:I198"/>
    <mergeCell ref="K198:L198"/>
    <mergeCell ref="M198:N198"/>
    <mergeCell ref="O198:P198"/>
    <mergeCell ref="K199:L199"/>
    <mergeCell ref="M199:N199"/>
    <mergeCell ref="O199:P199"/>
    <mergeCell ref="D199:I199"/>
    <mergeCell ref="D200:I200"/>
    <mergeCell ref="K200:L200"/>
    <mergeCell ref="M200:N200"/>
    <mergeCell ref="O200:P200"/>
    <mergeCell ref="D201:I201"/>
    <mergeCell ref="D202:I202"/>
    <mergeCell ref="D203:I203"/>
    <mergeCell ref="K203:L203"/>
    <mergeCell ref="M203:N203"/>
    <mergeCell ref="O203:P203"/>
    <mergeCell ref="K204:L204"/>
    <mergeCell ref="M204:N204"/>
    <mergeCell ref="O204:P204"/>
    <mergeCell ref="D204:I204"/>
    <mergeCell ref="D205:I205"/>
    <mergeCell ref="K205:L205"/>
    <mergeCell ref="M205:N205"/>
    <mergeCell ref="O205:P205"/>
    <mergeCell ref="D206:I206"/>
    <mergeCell ref="K206:L206"/>
    <mergeCell ref="K208:L208"/>
    <mergeCell ref="M208:N208"/>
    <mergeCell ref="M206:N206"/>
    <mergeCell ref="O206:P206"/>
    <mergeCell ref="D207:I207"/>
    <mergeCell ref="K207:L207"/>
    <mergeCell ref="M207:N207"/>
    <mergeCell ref="O207:P207"/>
    <mergeCell ref="O208:P208"/>
    <mergeCell ref="K196:L196"/>
    <mergeCell ref="K197:L197"/>
    <mergeCell ref="M197:N197"/>
    <mergeCell ref="O197:P197"/>
    <mergeCell ref="D194:I194"/>
    <mergeCell ref="D195:I195"/>
    <mergeCell ref="K195:L195"/>
    <mergeCell ref="M195:N195"/>
    <mergeCell ref="O195:P195"/>
    <mergeCell ref="D196:I196"/>
    <mergeCell ref="D197:I197"/>
    <mergeCell ref="M201:N201"/>
    <mergeCell ref="O201:P201"/>
    <mergeCell ref="K201:L201"/>
    <mergeCell ref="K202:L202"/>
    <mergeCell ref="M202:N202"/>
    <mergeCell ref="O202:P202"/>
    <mergeCell ref="M210:N210"/>
    <mergeCell ref="O210:P210"/>
    <mergeCell ref="K228:L228"/>
    <mergeCell ref="M228:N228"/>
    <mergeCell ref="M226:N226"/>
    <mergeCell ref="O226:P226"/>
    <mergeCell ref="D227:I227"/>
    <mergeCell ref="K227:L227"/>
    <mergeCell ref="M227:N227"/>
    <mergeCell ref="O227:P227"/>
    <mergeCell ref="O228:P228"/>
    <mergeCell ref="K63:L63"/>
    <mergeCell ref="M63:N63"/>
    <mergeCell ref="Q63:V63"/>
    <mergeCell ref="D63:I63"/>
    <mergeCell ref="D64:I64"/>
    <mergeCell ref="K64:L64"/>
    <mergeCell ref="M64:N64"/>
    <mergeCell ref="O64:P64"/>
    <mergeCell ref="Q64:V64"/>
    <mergeCell ref="D65:I65"/>
    <mergeCell ref="D43:H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G54:H54"/>
    <mergeCell ref="D55:F55"/>
    <mergeCell ref="G55:H55"/>
    <mergeCell ref="O61:P61"/>
    <mergeCell ref="Q61:V61"/>
    <mergeCell ref="Q62:V62"/>
    <mergeCell ref="D58:V59"/>
    <mergeCell ref="D60:I60"/>
    <mergeCell ref="K60:L60"/>
    <mergeCell ref="M60:N60"/>
    <mergeCell ref="O60:P60"/>
    <mergeCell ref="Q60:V60"/>
    <mergeCell ref="D61:I61"/>
    <mergeCell ref="K61:L61"/>
    <mergeCell ref="M61:N61"/>
    <mergeCell ref="D62:I62"/>
    <mergeCell ref="K62:L62"/>
    <mergeCell ref="M62:N62"/>
    <mergeCell ref="O62:P62"/>
    <mergeCell ref="O63:P63"/>
    <mergeCell ref="K65:L65"/>
    <mergeCell ref="M65:N65"/>
    <mergeCell ref="D66:I66"/>
    <mergeCell ref="K66:L66"/>
    <mergeCell ref="M66:N66"/>
    <mergeCell ref="O66:P66"/>
    <mergeCell ref="O65:P65"/>
    <mergeCell ref="Q65:V65"/>
    <mergeCell ref="Q66:V66"/>
    <mergeCell ref="Z44:AA45"/>
    <mergeCell ref="X63:AA64"/>
    <mergeCell ref="X66:AA67"/>
    <mergeCell ref="X39:AA39"/>
    <mergeCell ref="X40:AA40"/>
    <mergeCell ref="X41:Y41"/>
    <mergeCell ref="Z41:AA41"/>
    <mergeCell ref="X42:Y43"/>
    <mergeCell ref="Z42:AA43"/>
    <mergeCell ref="X44:Y45"/>
    <mergeCell ref="X30:Y30"/>
    <mergeCell ref="X31:Y31"/>
    <mergeCell ref="R29:S29"/>
    <mergeCell ref="T29:U29"/>
    <mergeCell ref="X29:Y29"/>
    <mergeCell ref="R30:S30"/>
    <mergeCell ref="T30:U30"/>
    <mergeCell ref="R31:S31"/>
    <mergeCell ref="T31:U31"/>
    <mergeCell ref="R33:S33"/>
    <mergeCell ref="T33:U33"/>
    <mergeCell ref="X33:Y33"/>
    <mergeCell ref="R34:S34"/>
    <mergeCell ref="T34:U34"/>
    <mergeCell ref="R35:S35"/>
    <mergeCell ref="T35:U35"/>
    <mergeCell ref="R36:S36"/>
    <mergeCell ref="T36:U36"/>
    <mergeCell ref="X36:AA37"/>
    <mergeCell ref="R37:S37"/>
    <mergeCell ref="T37:U37"/>
    <mergeCell ref="T38:U38"/>
    <mergeCell ref="X38:AA38"/>
    <mergeCell ref="R38:S38"/>
    <mergeCell ref="R39:S39"/>
    <mergeCell ref="T39:U39"/>
    <mergeCell ref="R40:S40"/>
    <mergeCell ref="T40:U40"/>
    <mergeCell ref="R41:S41"/>
    <mergeCell ref="T41:U41"/>
    <mergeCell ref="R42:S42"/>
    <mergeCell ref="T42:U42"/>
    <mergeCell ref="R43:S43"/>
    <mergeCell ref="T43:U43"/>
    <mergeCell ref="R44:S44"/>
    <mergeCell ref="T44:U44"/>
    <mergeCell ref="R45:S45"/>
    <mergeCell ref="X68:AA68"/>
    <mergeCell ref="X69:AA69"/>
    <mergeCell ref="X70:AA70"/>
    <mergeCell ref="X71:AA71"/>
    <mergeCell ref="X72:AA72"/>
    <mergeCell ref="X73:AA73"/>
    <mergeCell ref="X74:AA74"/>
    <mergeCell ref="D32:F32"/>
    <mergeCell ref="J32:K32"/>
    <mergeCell ref="D33:F33"/>
    <mergeCell ref="J33:K33"/>
    <mergeCell ref="D34:F34"/>
    <mergeCell ref="J34:K34"/>
    <mergeCell ref="J35:K35"/>
    <mergeCell ref="D35:F35"/>
    <mergeCell ref="D36:F36"/>
    <mergeCell ref="D37:F37"/>
    <mergeCell ref="D38:F38"/>
    <mergeCell ref="D39:E40"/>
    <mergeCell ref="G39:H39"/>
    <mergeCell ref="G40:H40"/>
    <mergeCell ref="M69:N69"/>
    <mergeCell ref="O69:P69"/>
    <mergeCell ref="K69:L69"/>
    <mergeCell ref="K70:L70"/>
    <mergeCell ref="M70:N70"/>
    <mergeCell ref="O70:P70"/>
    <mergeCell ref="K71:L71"/>
    <mergeCell ref="M71:N71"/>
    <mergeCell ref="O71:P71"/>
    <mergeCell ref="M74:N74"/>
    <mergeCell ref="O74:P74"/>
    <mergeCell ref="K72:L72"/>
    <mergeCell ref="M72:N72"/>
    <mergeCell ref="O72:P72"/>
    <mergeCell ref="K73:L73"/>
    <mergeCell ref="M73:N73"/>
    <mergeCell ref="O73:P73"/>
    <mergeCell ref="K74:L74"/>
    <mergeCell ref="M77:N77"/>
    <mergeCell ref="O77:P77"/>
    <mergeCell ref="K75:L75"/>
    <mergeCell ref="M75:N75"/>
    <mergeCell ref="O75:P75"/>
    <mergeCell ref="K76:L76"/>
    <mergeCell ref="M76:N76"/>
    <mergeCell ref="O76:P76"/>
    <mergeCell ref="K77:L77"/>
    <mergeCell ref="K78:L78"/>
    <mergeCell ref="M78:N78"/>
    <mergeCell ref="O78:P78"/>
    <mergeCell ref="D78:I78"/>
    <mergeCell ref="D79:I79"/>
    <mergeCell ref="K79:L79"/>
    <mergeCell ref="M79:N79"/>
    <mergeCell ref="O79:P79"/>
    <mergeCell ref="D80:I80"/>
    <mergeCell ref="K80:L80"/>
    <mergeCell ref="K82:L82"/>
    <mergeCell ref="M82:N82"/>
    <mergeCell ref="M80:N80"/>
    <mergeCell ref="O80:P80"/>
    <mergeCell ref="D81:I81"/>
    <mergeCell ref="K81:L81"/>
    <mergeCell ref="M81:N81"/>
    <mergeCell ref="O81:P81"/>
    <mergeCell ref="O82:P82"/>
    <mergeCell ref="J27:K27"/>
    <mergeCell ref="J28:K28"/>
    <mergeCell ref="J29:K29"/>
    <mergeCell ref="J31:K31"/>
    <mergeCell ref="D23:G23"/>
    <mergeCell ref="J23:K23"/>
    <mergeCell ref="D26:H27"/>
    <mergeCell ref="J26:K26"/>
    <mergeCell ref="G28:G29"/>
    <mergeCell ref="H28:H29"/>
    <mergeCell ref="D31:F31"/>
    <mergeCell ref="J43:K43"/>
    <mergeCell ref="J44:K44"/>
    <mergeCell ref="J45:K45"/>
    <mergeCell ref="J47:P47"/>
    <mergeCell ref="J36:K36"/>
    <mergeCell ref="J37:K37"/>
    <mergeCell ref="J38:K38"/>
    <mergeCell ref="J39:K39"/>
    <mergeCell ref="J40:K40"/>
    <mergeCell ref="J41:K41"/>
    <mergeCell ref="J42:K42"/>
    <mergeCell ref="D71:I71"/>
    <mergeCell ref="D72:I72"/>
    <mergeCell ref="D73:I73"/>
    <mergeCell ref="D74:I74"/>
    <mergeCell ref="D75:I75"/>
    <mergeCell ref="D76:I76"/>
    <mergeCell ref="D77:I77"/>
    <mergeCell ref="M84:N84"/>
    <mergeCell ref="O84:P84"/>
    <mergeCell ref="D100:I100"/>
    <mergeCell ref="K100:L100"/>
    <mergeCell ref="M100:N100"/>
    <mergeCell ref="O100:P100"/>
    <mergeCell ref="K101:L101"/>
    <mergeCell ref="M101:N101"/>
    <mergeCell ref="O101:P101"/>
    <mergeCell ref="D101:I101"/>
    <mergeCell ref="D102:I102"/>
    <mergeCell ref="K102:L102"/>
    <mergeCell ref="M102:N102"/>
    <mergeCell ref="O102:P102"/>
    <mergeCell ref="D103:I103"/>
    <mergeCell ref="D104:I104"/>
    <mergeCell ref="K98:L98"/>
    <mergeCell ref="K99:L99"/>
    <mergeCell ref="M99:N99"/>
    <mergeCell ref="O99:P99"/>
    <mergeCell ref="D96:I96"/>
    <mergeCell ref="D97:I97"/>
    <mergeCell ref="K97:L97"/>
    <mergeCell ref="M97:N97"/>
    <mergeCell ref="O97:P97"/>
    <mergeCell ref="D98:I98"/>
    <mergeCell ref="D99:I99"/>
    <mergeCell ref="M103:N103"/>
    <mergeCell ref="O103:P103"/>
    <mergeCell ref="K103:L103"/>
    <mergeCell ref="K104:L104"/>
    <mergeCell ref="M104:N104"/>
    <mergeCell ref="O104:P104"/>
    <mergeCell ref="M112:N112"/>
    <mergeCell ref="O112:P112"/>
    <mergeCell ref="D114:I114"/>
    <mergeCell ref="K114:L114"/>
    <mergeCell ref="M114:N114"/>
    <mergeCell ref="O114:P114"/>
    <mergeCell ref="K115:L115"/>
    <mergeCell ref="M115:N115"/>
    <mergeCell ref="O115:P115"/>
    <mergeCell ref="D115:I115"/>
    <mergeCell ref="D116:I116"/>
    <mergeCell ref="K116:L116"/>
    <mergeCell ref="M116:N116"/>
    <mergeCell ref="O116:P116"/>
    <mergeCell ref="D117:I117"/>
    <mergeCell ref="D118:I118"/>
    <mergeCell ref="K112:L112"/>
    <mergeCell ref="K113:L113"/>
    <mergeCell ref="M113:N113"/>
    <mergeCell ref="O113:P113"/>
    <mergeCell ref="D110:I110"/>
    <mergeCell ref="D111:I111"/>
    <mergeCell ref="K111:L111"/>
    <mergeCell ref="M111:N111"/>
    <mergeCell ref="O111:P111"/>
    <mergeCell ref="D112:I112"/>
    <mergeCell ref="D113:I113"/>
    <mergeCell ref="M117:N117"/>
    <mergeCell ref="O117:P117"/>
    <mergeCell ref="K117:L117"/>
    <mergeCell ref="K118:L118"/>
    <mergeCell ref="M118:N118"/>
    <mergeCell ref="O118:P118"/>
    <mergeCell ref="M122:N122"/>
    <mergeCell ref="O122:P122"/>
    <mergeCell ref="D86:I86"/>
    <mergeCell ref="K86:L86"/>
    <mergeCell ref="M86:N86"/>
    <mergeCell ref="O86:P86"/>
    <mergeCell ref="K87:L87"/>
    <mergeCell ref="M87:N87"/>
    <mergeCell ref="O87:P87"/>
    <mergeCell ref="D87:I87"/>
    <mergeCell ref="D88:I88"/>
    <mergeCell ref="K88:L88"/>
    <mergeCell ref="M88:N88"/>
    <mergeCell ref="O88:P88"/>
    <mergeCell ref="D89:I89"/>
    <mergeCell ref="D90:I90"/>
    <mergeCell ref="D91:I91"/>
    <mergeCell ref="K91:L91"/>
    <mergeCell ref="M91:N91"/>
    <mergeCell ref="O91:P91"/>
    <mergeCell ref="K92:L92"/>
    <mergeCell ref="M92:N92"/>
    <mergeCell ref="O92:P92"/>
    <mergeCell ref="D92:I92"/>
    <mergeCell ref="D93:I93"/>
    <mergeCell ref="K93:L93"/>
    <mergeCell ref="M93:N93"/>
    <mergeCell ref="O93:P93"/>
    <mergeCell ref="D94:I94"/>
    <mergeCell ref="K94:L94"/>
    <mergeCell ref="K96:L96"/>
    <mergeCell ref="M96:N96"/>
    <mergeCell ref="M94:N94"/>
    <mergeCell ref="O94:P94"/>
    <mergeCell ref="D95:I95"/>
    <mergeCell ref="K95:L95"/>
    <mergeCell ref="M95:N95"/>
    <mergeCell ref="O95:P95"/>
    <mergeCell ref="O96:P96"/>
    <mergeCell ref="K84:L84"/>
    <mergeCell ref="K85:L85"/>
    <mergeCell ref="M85:N85"/>
    <mergeCell ref="O85:P85"/>
    <mergeCell ref="D82:I82"/>
    <mergeCell ref="D83:I83"/>
    <mergeCell ref="K83:L83"/>
    <mergeCell ref="M83:N83"/>
    <mergeCell ref="O83:P83"/>
    <mergeCell ref="D84:I84"/>
    <mergeCell ref="D85:I85"/>
    <mergeCell ref="M89:N89"/>
    <mergeCell ref="O89:P89"/>
    <mergeCell ref="K89:L89"/>
    <mergeCell ref="K90:L90"/>
    <mergeCell ref="M90:N90"/>
    <mergeCell ref="O90:P90"/>
    <mergeCell ref="M98:N98"/>
    <mergeCell ref="O98:P98"/>
    <mergeCell ref="D105:I105"/>
    <mergeCell ref="K105:L105"/>
    <mergeCell ref="M105:N105"/>
    <mergeCell ref="O105:P105"/>
    <mergeCell ref="K106:L106"/>
    <mergeCell ref="M106:N106"/>
    <mergeCell ref="O106:P106"/>
    <mergeCell ref="D106:I106"/>
    <mergeCell ref="D107:I107"/>
    <mergeCell ref="K107:L107"/>
    <mergeCell ref="M107:N107"/>
    <mergeCell ref="O107:P107"/>
    <mergeCell ref="D108:I108"/>
    <mergeCell ref="K108:L108"/>
    <mergeCell ref="K110:L110"/>
    <mergeCell ref="M110:N110"/>
    <mergeCell ref="M108:N108"/>
    <mergeCell ref="O108:P108"/>
    <mergeCell ref="D109:I109"/>
    <mergeCell ref="K109:L109"/>
    <mergeCell ref="M109:N109"/>
    <mergeCell ref="O109:P109"/>
    <mergeCell ref="O110:P110"/>
    <mergeCell ref="K130:L130"/>
    <mergeCell ref="M130:N130"/>
    <mergeCell ref="M128:N128"/>
    <mergeCell ref="O128:P128"/>
    <mergeCell ref="D129:I129"/>
    <mergeCell ref="K129:L129"/>
    <mergeCell ref="M129:N129"/>
    <mergeCell ref="O129:P129"/>
    <mergeCell ref="O130:P130"/>
    <mergeCell ref="D178:I178"/>
    <mergeCell ref="K178:L178"/>
    <mergeCell ref="M178:N178"/>
    <mergeCell ref="O178:P178"/>
    <mergeCell ref="K179:L179"/>
    <mergeCell ref="M179:N179"/>
    <mergeCell ref="O179:P179"/>
    <mergeCell ref="D179:I179"/>
    <mergeCell ref="D180:I180"/>
    <mergeCell ref="K180:L180"/>
    <mergeCell ref="M180:N180"/>
    <mergeCell ref="O180:P180"/>
    <mergeCell ref="D181:I181"/>
    <mergeCell ref="D182:I182"/>
    <mergeCell ref="K176:L176"/>
    <mergeCell ref="K177:L177"/>
    <mergeCell ref="M177:N177"/>
    <mergeCell ref="O177:P177"/>
    <mergeCell ref="D174:I174"/>
    <mergeCell ref="D175:I175"/>
    <mergeCell ref="K175:L175"/>
    <mergeCell ref="M175:N175"/>
    <mergeCell ref="O175:P175"/>
    <mergeCell ref="D176:I176"/>
    <mergeCell ref="D177:I177"/>
    <mergeCell ref="M181:N181"/>
    <mergeCell ref="O181:P181"/>
    <mergeCell ref="K181:L181"/>
    <mergeCell ref="K182:L182"/>
    <mergeCell ref="M182:N182"/>
    <mergeCell ref="O182:P182"/>
    <mergeCell ref="M186:N186"/>
    <mergeCell ref="O186:P186"/>
  </mergeCells>
  <conditionalFormatting sqref="D17:G23">
    <cfRule type="expression" dxfId="0" priority="1">
      <formula>H17=TRUE</formula>
    </cfRule>
  </conditionalFormatting>
  <dataValidations>
    <dataValidation type="list" allowBlank="1" showErrorMessage="1" sqref="G46:G53">
      <formula1>"Ahorro,Inversión"</formula1>
    </dataValidation>
    <dataValidation type="custom" allowBlank="1" showDropDown="1" sqref="O17:O44 J61:J231">
      <formula1>OR(NOT(ISERROR(DATEVALUE(J17))), AND(ISNUMBER(J17), LEFT(CELL("format", J17))="D"))</formula1>
    </dataValidation>
    <dataValidation type="list" allowBlank="1" showErrorMessage="1" sqref="K61:K231">
      <formula1>INICIO!$K$13:$N$40</formula1>
    </dataValidation>
    <dataValidation type="list" allowBlank="1" showErrorMessage="1" sqref="N17:N44 M61:M231">
      <formula1>INICIO!$G$27:$I$33</formula1>
    </dataValidation>
  </dataValidations>
  <printOptions horizontalCentered="1"/>
  <pageMargins bottom="0.75" footer="0.0" header="0.0" left="0.25" right="0.25" top="0.75"/>
  <pageSetup paperSize="9" cellComments="atEnd" orientation="landscape" pageOrder="overThenDown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B4E4E8"/>
    <outlinePr summaryBelow="0" summaryRight="0"/>
    <pageSetUpPr fitToPage="1"/>
  </sheetPr>
  <sheetViews>
    <sheetView showGridLines="0" workbookViewId="0"/>
  </sheetViews>
  <sheetFormatPr customHeight="1" defaultColWidth="12.63" defaultRowHeight="15.0"/>
  <cols>
    <col customWidth="1" min="7" max="7" width="14.75"/>
    <col customWidth="1" min="8" max="8" width="13.13"/>
    <col customWidth="1" min="12" max="12" width="13.38"/>
    <col customWidth="1" min="13" max="13" width="13.13"/>
    <col customWidth="1" min="14" max="14" width="16.63"/>
    <col customWidth="1" min="16" max="16" width="9.38"/>
    <col customWidth="1" min="23" max="23" width="12.13"/>
  </cols>
  <sheetData>
    <row r="1" ht="15.75" customHeight="1">
      <c r="A1" s="192"/>
      <c r="B1" s="192"/>
      <c r="C1" s="192"/>
      <c r="D1" s="192"/>
      <c r="E1" s="192"/>
      <c r="G1" s="193"/>
      <c r="M1" s="192"/>
      <c r="N1" s="192"/>
      <c r="O1" s="192"/>
      <c r="P1" s="192"/>
      <c r="Q1" s="192"/>
      <c r="R1" s="192"/>
      <c r="S1" s="192"/>
      <c r="T1" s="192"/>
      <c r="U1" s="192"/>
      <c r="V1" s="192"/>
      <c r="W1" s="192"/>
      <c r="X1" s="192"/>
      <c r="Y1" s="192"/>
      <c r="Z1" s="192"/>
      <c r="AA1" s="192"/>
      <c r="AB1" s="194"/>
      <c r="AC1" s="194"/>
      <c r="AD1" s="194"/>
    </row>
    <row r="2" ht="15.75" customHeight="1">
      <c r="A2" s="192"/>
      <c r="B2" s="192"/>
      <c r="C2" s="192"/>
      <c r="D2" s="195" t="s">
        <v>62</v>
      </c>
      <c r="G2" s="193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2"/>
      <c r="AA2" s="192"/>
      <c r="AB2" s="194"/>
      <c r="AC2" s="194"/>
      <c r="AD2" s="194"/>
    </row>
    <row r="3" ht="15.75" customHeight="1">
      <c r="A3" s="192"/>
      <c r="B3" s="192"/>
      <c r="C3" s="192"/>
      <c r="D3" s="196" t="str">
        <f t="array" ref="D3">CONCATENATE(IF(COUNTIF(H17:H23,TRUE)&gt;COUNTA(D17:G23),COUNTA(D17:G23),COUNTIFS(H17:H23,TRUE,D17:D23,"*?")),"/",COUNTA(D17:G23))</f>
        <v>1/1</v>
      </c>
      <c r="E3" s="197"/>
      <c r="G3" s="198" t="s">
        <v>63</v>
      </c>
      <c r="H3" s="22"/>
      <c r="I3" s="22"/>
      <c r="J3" s="22"/>
      <c r="K3" s="22"/>
      <c r="L3" s="156"/>
      <c r="M3" s="192"/>
      <c r="N3" s="199" t="s">
        <v>46</v>
      </c>
      <c r="O3" s="70"/>
      <c r="P3" s="70"/>
      <c r="Q3" s="77"/>
      <c r="Y3" s="192"/>
      <c r="Z3" s="200"/>
      <c r="AA3" s="200"/>
      <c r="AB3" s="194"/>
      <c r="AC3" s="194"/>
      <c r="AD3" s="194"/>
    </row>
    <row r="4" ht="15.75" customHeight="1">
      <c r="A4" s="192"/>
      <c r="B4" s="192"/>
      <c r="C4" s="192"/>
      <c r="D4" s="201"/>
      <c r="G4" s="202"/>
      <c r="H4" s="203"/>
      <c r="I4" s="203"/>
      <c r="J4" s="203"/>
      <c r="K4" s="203"/>
      <c r="L4" s="203"/>
      <c r="M4" s="203"/>
      <c r="N4" s="114"/>
      <c r="Q4" s="204"/>
      <c r="S4" s="205" t="s">
        <v>64</v>
      </c>
      <c r="T4" s="22"/>
      <c r="U4" s="22"/>
      <c r="V4" s="22"/>
      <c r="W4" s="22"/>
      <c r="X4" s="156"/>
      <c r="Y4" s="192"/>
      <c r="Z4" s="206"/>
      <c r="AB4" s="203"/>
      <c r="AC4" s="203"/>
      <c r="AD4" s="192"/>
    </row>
    <row r="5" ht="15.75" customHeight="1">
      <c r="A5" s="192"/>
      <c r="B5" s="192"/>
      <c r="C5" s="207"/>
      <c r="D5" s="208">
        <f>COUNTA(D17:G23)</f>
        <v>1</v>
      </c>
      <c r="E5" s="208"/>
      <c r="G5" s="209" t="s">
        <v>54</v>
      </c>
      <c r="H5" s="210">
        <f>G40</f>
        <v>500</v>
      </c>
      <c r="I5" s="211"/>
      <c r="J5" s="211"/>
      <c r="K5" s="212"/>
      <c r="L5" s="213"/>
      <c r="M5" s="203"/>
      <c r="N5" s="214">
        <f>INICIO!G21</f>
        <v>2025</v>
      </c>
      <c r="O5" s="68"/>
      <c r="P5" s="68"/>
      <c r="Q5" s="127"/>
      <c r="Z5" s="206"/>
      <c r="AA5" s="206"/>
      <c r="AB5" s="203"/>
      <c r="AC5" s="203"/>
      <c r="AD5" s="203"/>
    </row>
    <row r="6" ht="15.75" customHeight="1">
      <c r="A6" s="192"/>
      <c r="B6" s="192"/>
      <c r="C6" s="207"/>
      <c r="D6" s="215">
        <f t="array" ref="D6">IF(COUNTIF(H17:H23,TRUE)&gt;COUNTA(D17:G23),COUNTA(D17:G23),COUNTIFS(H17:H23,TRUE,D17:D23,"*?"))</f>
        <v>1</v>
      </c>
      <c r="E6" s="216">
        <f>D5-D6</f>
        <v>0</v>
      </c>
      <c r="G6" s="217" t="s">
        <v>65</v>
      </c>
      <c r="H6" s="218">
        <f>M45</f>
        <v>300</v>
      </c>
      <c r="I6" s="218">
        <f>T45</f>
        <v>20</v>
      </c>
      <c r="J6" s="218">
        <f>G54</f>
        <v>20</v>
      </c>
      <c r="K6" s="218">
        <f>G55</f>
        <v>20</v>
      </c>
      <c r="L6" s="219">
        <f>SUM(H6:K6)</f>
        <v>360</v>
      </c>
      <c r="M6" s="203"/>
      <c r="N6" s="220" t="s">
        <v>66</v>
      </c>
      <c r="O6" s="221"/>
      <c r="P6" s="222">
        <v>45474.0</v>
      </c>
      <c r="Q6" s="223"/>
      <c r="S6" s="224" t="s">
        <v>54</v>
      </c>
      <c r="T6" s="225"/>
      <c r="U6" s="226" t="s">
        <v>65</v>
      </c>
      <c r="V6" s="225"/>
      <c r="W6" s="227" t="s">
        <v>67</v>
      </c>
      <c r="X6" s="225"/>
      <c r="Z6" s="206"/>
      <c r="AA6" s="228" t="s">
        <v>68</v>
      </c>
      <c r="AB6" s="229">
        <v>3752.0</v>
      </c>
      <c r="AC6" s="229"/>
      <c r="AD6" s="230"/>
    </row>
    <row r="7" ht="15.75" customHeight="1">
      <c r="A7" s="192"/>
      <c r="B7" s="192"/>
      <c r="C7" s="207"/>
      <c r="D7" s="207"/>
      <c r="E7" s="14"/>
      <c r="G7" s="231"/>
      <c r="H7" s="232" t="s">
        <v>69</v>
      </c>
      <c r="I7" s="233" t="s">
        <v>70</v>
      </c>
      <c r="J7" s="234" t="s">
        <v>58</v>
      </c>
      <c r="K7" s="235" t="s">
        <v>71</v>
      </c>
      <c r="L7" s="236" t="s">
        <v>53</v>
      </c>
      <c r="M7" s="203"/>
      <c r="N7" s="220" t="s">
        <v>72</v>
      </c>
      <c r="O7" s="221"/>
      <c r="P7" s="222">
        <v>45504.0</v>
      </c>
      <c r="Q7" s="223"/>
      <c r="S7" s="237">
        <f>G40</f>
        <v>500</v>
      </c>
      <c r="U7" s="237">
        <f>Z18</f>
        <v>360</v>
      </c>
      <c r="W7" s="238">
        <f>S7-U7</f>
        <v>140</v>
      </c>
      <c r="X7" s="239"/>
      <c r="Z7" s="206"/>
      <c r="AA7" s="228" t="s">
        <v>73</v>
      </c>
      <c r="AB7" s="229">
        <v>826.43</v>
      </c>
      <c r="AC7" s="229">
        <v>608.3</v>
      </c>
      <c r="AD7" s="240">
        <v>250.0</v>
      </c>
    </row>
    <row r="8" ht="15.75" customHeight="1">
      <c r="A8" s="192"/>
      <c r="B8" s="192"/>
      <c r="C8" s="207"/>
      <c r="D8" s="241"/>
      <c r="E8" s="14"/>
      <c r="G8" s="193"/>
      <c r="M8" s="203"/>
      <c r="N8" s="203"/>
      <c r="O8" s="242"/>
      <c r="Q8" s="243"/>
      <c r="R8" s="243"/>
      <c r="S8" s="203"/>
      <c r="U8" s="14"/>
      <c r="Y8" s="244"/>
      <c r="Z8" s="245"/>
      <c r="AA8" s="245"/>
      <c r="AB8" s="203"/>
      <c r="AC8" s="246"/>
      <c r="AD8" s="192"/>
    </row>
    <row r="9" ht="15.75" customHeight="1">
      <c r="A9" s="192"/>
      <c r="B9" s="192"/>
      <c r="C9" s="192"/>
      <c r="D9" s="247"/>
      <c r="E9" s="247"/>
      <c r="G9" s="193"/>
      <c r="L9" s="203"/>
      <c r="M9" s="203"/>
      <c r="N9" s="203"/>
      <c r="O9" s="203"/>
      <c r="P9" s="203"/>
      <c r="Q9" s="203"/>
      <c r="R9" s="203"/>
      <c r="S9" s="203"/>
      <c r="AB9" s="203"/>
      <c r="AC9" s="203"/>
      <c r="AD9" s="192"/>
    </row>
    <row r="10" ht="15.75" customHeight="1">
      <c r="A10" s="192"/>
      <c r="B10" s="192"/>
      <c r="C10" s="192"/>
      <c r="D10" s="192"/>
      <c r="G10" s="193"/>
      <c r="L10" s="203"/>
      <c r="M10" s="203"/>
      <c r="N10" s="203"/>
      <c r="O10" s="192"/>
      <c r="P10" s="192"/>
      <c r="Q10" s="192"/>
      <c r="R10" s="192"/>
      <c r="S10" s="192"/>
      <c r="T10" s="203"/>
      <c r="U10" s="203"/>
      <c r="V10" s="203"/>
      <c r="W10" s="203"/>
      <c r="X10" s="192"/>
      <c r="Y10" s="192"/>
      <c r="Z10" s="192"/>
      <c r="AA10" s="192"/>
      <c r="AB10" s="192"/>
      <c r="AC10" s="192"/>
      <c r="AD10" s="192"/>
    </row>
    <row r="11" ht="15.75" customHeight="1">
      <c r="A11" s="192"/>
      <c r="B11" s="192"/>
      <c r="C11" s="192"/>
      <c r="D11" s="192"/>
      <c r="G11" s="193"/>
      <c r="L11" s="192"/>
      <c r="M11" s="192"/>
      <c r="N11" s="192"/>
      <c r="O11" s="192"/>
      <c r="P11" s="192"/>
      <c r="Q11" s="192"/>
      <c r="R11" s="192"/>
      <c r="S11" s="192"/>
      <c r="T11" s="203"/>
      <c r="U11" s="203"/>
      <c r="V11" s="203"/>
      <c r="W11" s="203"/>
      <c r="X11" s="192"/>
      <c r="Y11" s="192"/>
      <c r="Z11" s="192"/>
      <c r="AA11" s="192"/>
      <c r="AB11" s="194"/>
      <c r="AC11" s="194"/>
      <c r="AD11" s="194"/>
    </row>
    <row r="12" ht="15.75" customHeight="1">
      <c r="A12" s="192"/>
      <c r="B12" s="192"/>
      <c r="C12" s="192"/>
      <c r="D12" s="192"/>
      <c r="E12" s="192"/>
      <c r="G12" s="193"/>
      <c r="L12" s="192"/>
      <c r="M12" s="192"/>
      <c r="N12" s="192"/>
      <c r="O12" s="192"/>
      <c r="P12" s="192"/>
      <c r="Q12" s="192"/>
      <c r="R12" s="192"/>
      <c r="S12" s="192"/>
      <c r="T12" s="192"/>
      <c r="U12" s="192"/>
      <c r="V12" s="192"/>
      <c r="W12" s="192"/>
      <c r="X12" s="192"/>
      <c r="Y12" s="192"/>
      <c r="Z12" s="192"/>
      <c r="AA12" s="192"/>
      <c r="AB12" s="203"/>
      <c r="AC12" s="203"/>
      <c r="AD12" s="203"/>
    </row>
    <row r="13" ht="15.75" customHeight="1">
      <c r="A13" s="192"/>
      <c r="B13" s="192"/>
      <c r="C13" s="192"/>
      <c r="D13" s="248" t="s">
        <v>74</v>
      </c>
      <c r="E13" s="70"/>
      <c r="F13" s="70"/>
      <c r="G13" s="70"/>
      <c r="H13" s="77"/>
      <c r="I13" s="192"/>
      <c r="J13" s="249" t="s">
        <v>55</v>
      </c>
      <c r="K13" s="70"/>
      <c r="L13" s="70"/>
      <c r="M13" s="70"/>
      <c r="N13" s="70"/>
      <c r="O13" s="70"/>
      <c r="P13" s="77"/>
      <c r="R13" s="250" t="s">
        <v>56</v>
      </c>
      <c r="S13" s="70"/>
      <c r="T13" s="70"/>
      <c r="U13" s="70"/>
      <c r="V13" s="77"/>
      <c r="W13" s="203"/>
      <c r="X13" s="251" t="s">
        <v>57</v>
      </c>
      <c r="AB13" s="203"/>
      <c r="AC13" s="203"/>
      <c r="AD13" s="203"/>
    </row>
    <row r="14" ht="15.75" customHeight="1">
      <c r="A14" s="192"/>
      <c r="B14" s="192"/>
      <c r="C14" s="192"/>
      <c r="D14" s="126"/>
      <c r="E14" s="68"/>
      <c r="F14" s="68"/>
      <c r="G14" s="68"/>
      <c r="H14" s="127"/>
      <c r="I14" s="194"/>
      <c r="J14" s="126"/>
      <c r="K14" s="68"/>
      <c r="L14" s="68"/>
      <c r="M14" s="68"/>
      <c r="N14" s="68"/>
      <c r="O14" s="68"/>
      <c r="P14" s="127"/>
      <c r="R14" s="126"/>
      <c r="S14" s="68"/>
      <c r="T14" s="68"/>
      <c r="U14" s="68"/>
      <c r="V14" s="127"/>
      <c r="W14" s="203"/>
      <c r="X14" s="252" t="s">
        <v>75</v>
      </c>
      <c r="Y14" s="22"/>
      <c r="Z14" s="253">
        <f>M45</f>
        <v>300</v>
      </c>
      <c r="AA14" s="22"/>
      <c r="AB14" s="203"/>
      <c r="AC14" s="203"/>
      <c r="AD14" s="203"/>
    </row>
    <row r="15" ht="15.75" customHeight="1">
      <c r="A15" s="192"/>
      <c r="B15" s="192"/>
      <c r="C15" s="192"/>
      <c r="D15" s="254" t="s">
        <v>76</v>
      </c>
      <c r="E15" s="39"/>
      <c r="F15" s="39"/>
      <c r="G15" s="39"/>
      <c r="H15" s="255" t="s">
        <v>77</v>
      </c>
      <c r="I15" s="194"/>
      <c r="J15" s="256" t="s">
        <v>76</v>
      </c>
      <c r="K15" s="257"/>
      <c r="L15" s="258" t="s">
        <v>78</v>
      </c>
      <c r="M15" s="258" t="s">
        <v>79</v>
      </c>
      <c r="N15" s="258" t="s">
        <v>80</v>
      </c>
      <c r="O15" s="258" t="s">
        <v>81</v>
      </c>
      <c r="P15" s="259" t="s">
        <v>82</v>
      </c>
      <c r="R15" s="260" t="s">
        <v>83</v>
      </c>
      <c r="S15" s="261"/>
      <c r="T15" s="262" t="s">
        <v>84</v>
      </c>
      <c r="U15" s="261"/>
      <c r="V15" s="263" t="s">
        <v>85</v>
      </c>
      <c r="W15" s="203"/>
      <c r="X15" s="264" t="s">
        <v>86</v>
      </c>
      <c r="Y15" s="22"/>
      <c r="Z15" s="265">
        <f>T45</f>
        <v>20</v>
      </c>
      <c r="AA15" s="22"/>
      <c r="AB15" s="203"/>
      <c r="AC15" s="203"/>
      <c r="AD15" s="203"/>
    </row>
    <row r="16" ht="15.75" customHeight="1">
      <c r="A16" s="192"/>
      <c r="B16" s="192"/>
      <c r="C16" s="192"/>
      <c r="D16" s="89"/>
      <c r="E16" s="191"/>
      <c r="F16" s="191"/>
      <c r="G16" s="191"/>
      <c r="H16" s="266"/>
      <c r="I16" s="194"/>
      <c r="J16" s="89"/>
      <c r="K16" s="267"/>
      <c r="L16" s="268"/>
      <c r="M16" s="268"/>
      <c r="N16" s="268"/>
      <c r="O16" s="268"/>
      <c r="P16" s="269"/>
      <c r="R16" s="89"/>
      <c r="S16" s="267"/>
      <c r="T16" s="270"/>
      <c r="U16" s="267"/>
      <c r="V16" s="269"/>
      <c r="W16" s="203"/>
      <c r="X16" s="271" t="s">
        <v>87</v>
      </c>
      <c r="Y16" s="22"/>
      <c r="Z16" s="272">
        <f t="shared" ref="Z16:Z17" si="1">G54</f>
        <v>20</v>
      </c>
      <c r="AA16" s="22"/>
      <c r="AB16" s="203"/>
      <c r="AC16" s="203"/>
      <c r="AD16" s="203"/>
    </row>
    <row r="17" ht="15.75" customHeight="1">
      <c r="A17" s="192"/>
      <c r="B17" s="192"/>
      <c r="C17" s="192"/>
      <c r="D17" s="273" t="s">
        <v>150</v>
      </c>
      <c r="E17" s="274"/>
      <c r="F17" s="274"/>
      <c r="G17" s="274"/>
      <c r="H17" s="275" t="b">
        <v>1</v>
      </c>
      <c r="I17" s="194"/>
      <c r="J17" s="276" t="s">
        <v>100</v>
      </c>
      <c r="L17" s="277">
        <v>300.0</v>
      </c>
      <c r="M17" s="277">
        <v>300.0</v>
      </c>
      <c r="N17" s="277" t="s">
        <v>18</v>
      </c>
      <c r="O17" s="278">
        <v>45292.0</v>
      </c>
      <c r="P17" s="279" t="b">
        <v>1</v>
      </c>
      <c r="R17" s="276" t="str">
        <f t="shared" ref="R17:R44" si="2">X68</f>
        <v>Transporte</v>
      </c>
      <c r="T17" s="277">
        <f t="shared" ref="T17:T44" si="3">SUMIF($K$61:$L$231,X68,$O$61:$P$231)</f>
        <v>0</v>
      </c>
      <c r="V17" s="280">
        <f t="shared" ref="V17:V44" si="4">(T17/$T$45)</f>
        <v>0</v>
      </c>
      <c r="W17" s="203"/>
      <c r="X17" s="281" t="s">
        <v>90</v>
      </c>
      <c r="Y17" s="22"/>
      <c r="Z17" s="282">
        <f t="shared" si="1"/>
        <v>20</v>
      </c>
      <c r="AA17" s="22"/>
      <c r="AB17" s="203"/>
      <c r="AC17" s="203"/>
      <c r="AD17" s="203"/>
    </row>
    <row r="18" ht="15.75" customHeight="1">
      <c r="A18" s="192"/>
      <c r="B18" s="192"/>
      <c r="C18" s="192"/>
      <c r="D18" s="273"/>
      <c r="E18" s="274"/>
      <c r="F18" s="274"/>
      <c r="G18" s="274"/>
      <c r="H18" s="275" t="b">
        <v>0</v>
      </c>
      <c r="I18" s="194"/>
      <c r="J18" s="283"/>
      <c r="K18" s="22"/>
      <c r="L18" s="284"/>
      <c r="M18" s="284"/>
      <c r="N18" s="284"/>
      <c r="O18" s="285"/>
      <c r="P18" s="286" t="b">
        <v>0</v>
      </c>
      <c r="R18" s="287" t="str">
        <f t="shared" si="2"/>
        <v>Alimentación</v>
      </c>
      <c r="S18" s="22"/>
      <c r="T18" s="288">
        <f t="shared" si="3"/>
        <v>20</v>
      </c>
      <c r="U18" s="22"/>
      <c r="V18" s="289">
        <f t="shared" si="4"/>
        <v>1</v>
      </c>
      <c r="W18" s="203"/>
      <c r="X18" s="290" t="s">
        <v>53</v>
      </c>
      <c r="Y18" s="291"/>
      <c r="Z18" s="292">
        <f>SUM(Z14:Z17)</f>
        <v>360</v>
      </c>
      <c r="AA18" s="291"/>
      <c r="AB18" s="203"/>
      <c r="AC18" s="203"/>
      <c r="AD18" s="203"/>
    </row>
    <row r="19" ht="15.75" customHeight="1">
      <c r="A19" s="192"/>
      <c r="B19" s="192"/>
      <c r="C19" s="192"/>
      <c r="D19" s="273"/>
      <c r="E19" s="274"/>
      <c r="F19" s="274"/>
      <c r="G19" s="274"/>
      <c r="H19" s="275" t="b">
        <v>0</v>
      </c>
      <c r="I19" s="194"/>
      <c r="J19" s="276"/>
      <c r="L19" s="277"/>
      <c r="M19" s="277"/>
      <c r="N19" s="277"/>
      <c r="O19" s="278"/>
      <c r="P19" s="279" t="b">
        <v>0</v>
      </c>
      <c r="R19" s="276" t="str">
        <f t="shared" si="2"/>
        <v>Restaurantes</v>
      </c>
      <c r="T19" s="277">
        <f t="shared" si="3"/>
        <v>0</v>
      </c>
      <c r="V19" s="280">
        <f t="shared" si="4"/>
        <v>0</v>
      </c>
      <c r="W19" s="203"/>
      <c r="X19" s="293"/>
      <c r="Y19" s="293"/>
      <c r="Z19" s="293"/>
      <c r="AA19" s="293"/>
      <c r="AB19" s="203"/>
      <c r="AC19" s="203"/>
      <c r="AD19" s="203"/>
    </row>
    <row r="20" ht="15.75" customHeight="1">
      <c r="A20" s="192"/>
      <c r="B20" s="192"/>
      <c r="C20" s="192"/>
      <c r="D20" s="273"/>
      <c r="E20" s="274"/>
      <c r="F20" s="274"/>
      <c r="G20" s="274"/>
      <c r="H20" s="275" t="b">
        <v>0</v>
      </c>
      <c r="I20" s="194"/>
      <c r="J20" s="283"/>
      <c r="K20" s="22"/>
      <c r="L20" s="284"/>
      <c r="M20" s="284"/>
      <c r="N20" s="284"/>
      <c r="O20" s="285"/>
      <c r="P20" s="286" t="b">
        <v>0</v>
      </c>
      <c r="R20" s="287" t="str">
        <f t="shared" si="2"/>
        <v>Comida a domicilio</v>
      </c>
      <c r="S20" s="22"/>
      <c r="T20" s="288">
        <f t="shared" si="3"/>
        <v>0</v>
      </c>
      <c r="U20" s="22"/>
      <c r="V20" s="289">
        <f t="shared" si="4"/>
        <v>0</v>
      </c>
      <c r="W20" s="203"/>
      <c r="X20" s="293"/>
      <c r="Y20" s="293"/>
      <c r="Z20" s="293"/>
      <c r="AA20" s="293"/>
      <c r="AB20" s="203"/>
      <c r="AC20" s="203"/>
      <c r="AD20" s="203"/>
    </row>
    <row r="21" ht="15.75" customHeight="1">
      <c r="D21" s="273"/>
      <c r="E21" s="274"/>
      <c r="F21" s="274"/>
      <c r="G21" s="274"/>
      <c r="H21" s="275" t="b">
        <v>0</v>
      </c>
      <c r="I21" s="276"/>
      <c r="J21" s="276"/>
      <c r="L21" s="277"/>
      <c r="M21" s="277"/>
      <c r="N21" s="277"/>
      <c r="O21" s="278"/>
      <c r="P21" s="279" t="b">
        <v>0</v>
      </c>
      <c r="R21" s="276" t="str">
        <f t="shared" si="2"/>
        <v>Bares</v>
      </c>
      <c r="T21" s="277">
        <f t="shared" si="3"/>
        <v>0</v>
      </c>
      <c r="V21" s="280">
        <f t="shared" si="4"/>
        <v>0</v>
      </c>
      <c r="W21" s="203"/>
      <c r="X21" s="293"/>
      <c r="Y21" s="293"/>
      <c r="Z21" s="293"/>
      <c r="AA21" s="293"/>
      <c r="AB21" s="203"/>
      <c r="AC21" s="203"/>
      <c r="AD21" s="203"/>
    </row>
    <row r="22" ht="15.75" customHeight="1">
      <c r="A22" s="192"/>
      <c r="B22" s="192"/>
      <c r="C22" s="192"/>
      <c r="D22" s="273"/>
      <c r="E22" s="274"/>
      <c r="F22" s="274"/>
      <c r="G22" s="274"/>
      <c r="H22" s="275" t="b">
        <v>0</v>
      </c>
      <c r="I22" s="276"/>
      <c r="J22" s="283"/>
      <c r="K22" s="22"/>
      <c r="L22" s="284"/>
      <c r="M22" s="284"/>
      <c r="N22" s="284"/>
      <c r="O22" s="285"/>
      <c r="P22" s="286" t="b">
        <v>0</v>
      </c>
      <c r="R22" s="287" t="str">
        <f t="shared" si="2"/>
        <v>Ropa</v>
      </c>
      <c r="S22" s="22"/>
      <c r="T22" s="288">
        <f t="shared" si="3"/>
        <v>0</v>
      </c>
      <c r="U22" s="22"/>
      <c r="V22" s="289">
        <f t="shared" si="4"/>
        <v>0</v>
      </c>
      <c r="W22" s="203"/>
      <c r="AB22" s="194"/>
      <c r="AC22" s="194"/>
      <c r="AD22" s="194"/>
    </row>
    <row r="23" ht="15.75" customHeight="1">
      <c r="A23" s="192"/>
      <c r="B23" s="192"/>
      <c r="C23" s="192"/>
      <c r="D23" s="294"/>
      <c r="E23" s="295"/>
      <c r="F23" s="295"/>
      <c r="G23" s="295"/>
      <c r="H23" s="296" t="b">
        <v>0</v>
      </c>
      <c r="I23" s="276"/>
      <c r="J23" s="276"/>
      <c r="L23" s="277"/>
      <c r="M23" s="277"/>
      <c r="N23" s="277"/>
      <c r="O23" s="278"/>
      <c r="P23" s="279" t="b">
        <v>0</v>
      </c>
      <c r="R23" s="276" t="str">
        <f t="shared" si="2"/>
        <v>Belleza</v>
      </c>
      <c r="T23" s="277">
        <f t="shared" si="3"/>
        <v>0</v>
      </c>
      <c r="V23" s="280">
        <f t="shared" si="4"/>
        <v>0</v>
      </c>
    </row>
    <row r="24" ht="16.5" customHeight="1">
      <c r="A24" s="192"/>
      <c r="B24" s="192"/>
      <c r="C24" s="192"/>
      <c r="D24" s="192"/>
      <c r="E24" s="243"/>
      <c r="F24" s="243"/>
      <c r="G24" s="297"/>
      <c r="H24" s="298"/>
      <c r="I24" s="299"/>
      <c r="J24" s="283"/>
      <c r="K24" s="22"/>
      <c r="L24" s="284"/>
      <c r="M24" s="284"/>
      <c r="N24" s="284"/>
      <c r="O24" s="285"/>
      <c r="P24" s="286" t="b">
        <v>0</v>
      </c>
      <c r="R24" s="287" t="str">
        <f t="shared" si="2"/>
        <v>Gasolina</v>
      </c>
      <c r="S24" s="22"/>
      <c r="T24" s="288">
        <f t="shared" si="3"/>
        <v>0</v>
      </c>
      <c r="U24" s="22"/>
      <c r="V24" s="289">
        <f t="shared" si="4"/>
        <v>0</v>
      </c>
    </row>
    <row r="25" ht="15.75" customHeight="1">
      <c r="A25" s="192"/>
      <c r="B25" s="192"/>
      <c r="C25" s="192"/>
      <c r="D25" s="192"/>
      <c r="G25" s="193"/>
      <c r="I25" s="194"/>
      <c r="J25" s="276"/>
      <c r="L25" s="277"/>
      <c r="M25" s="277"/>
      <c r="N25" s="277"/>
      <c r="O25" s="278"/>
      <c r="P25" s="279" t="b">
        <v>0</v>
      </c>
      <c r="R25" s="276" t="str">
        <f t="shared" si="2"/>
        <v>Hogar</v>
      </c>
      <c r="T25" s="277">
        <f t="shared" si="3"/>
        <v>0</v>
      </c>
      <c r="V25" s="280">
        <f t="shared" si="4"/>
        <v>0</v>
      </c>
    </row>
    <row r="26" ht="15.75" customHeight="1">
      <c r="A26" s="192"/>
      <c r="B26" s="192"/>
      <c r="C26" s="192"/>
      <c r="D26" s="300" t="s">
        <v>54</v>
      </c>
      <c r="E26" s="70"/>
      <c r="F26" s="70"/>
      <c r="G26" s="70"/>
      <c r="H26" s="77"/>
      <c r="I26" s="194"/>
      <c r="J26" s="283"/>
      <c r="K26" s="22"/>
      <c r="L26" s="284"/>
      <c r="M26" s="284"/>
      <c r="N26" s="284"/>
      <c r="O26" s="285"/>
      <c r="P26" s="286" t="b">
        <v>0</v>
      </c>
      <c r="R26" s="287" t="str">
        <f t="shared" si="2"/>
        <v>Tarjeta de crédito</v>
      </c>
      <c r="S26" s="22"/>
      <c r="T26" s="288">
        <f t="shared" si="3"/>
        <v>0</v>
      </c>
      <c r="U26" s="22"/>
      <c r="V26" s="289">
        <f t="shared" si="4"/>
        <v>0</v>
      </c>
      <c r="X26" s="301" t="s">
        <v>102</v>
      </c>
      <c r="Y26" s="302"/>
      <c r="Z26" s="302"/>
      <c r="AA26" s="303"/>
      <c r="AB26" s="304"/>
      <c r="AC26" s="304"/>
    </row>
    <row r="27" ht="15.75" customHeight="1">
      <c r="A27" s="192"/>
      <c r="B27" s="192"/>
      <c r="C27" s="192"/>
      <c r="D27" s="126"/>
      <c r="E27" s="68"/>
      <c r="F27" s="68"/>
      <c r="G27" s="68"/>
      <c r="H27" s="127"/>
      <c r="I27" s="194"/>
      <c r="J27" s="276"/>
      <c r="L27" s="277"/>
      <c r="M27" s="277"/>
      <c r="N27" s="277"/>
      <c r="O27" s="278"/>
      <c r="P27" s="279" t="b">
        <v>0</v>
      </c>
      <c r="R27" s="276" t="str">
        <f t="shared" si="2"/>
        <v>Ocio</v>
      </c>
      <c r="T27" s="277">
        <f t="shared" si="3"/>
        <v>0</v>
      </c>
      <c r="V27" s="280">
        <f t="shared" si="4"/>
        <v>0</v>
      </c>
      <c r="X27" s="305" t="str">
        <f>INICIO!G27</f>
        <v>Tarjeta de débito</v>
      </c>
      <c r="Y27" s="225"/>
      <c r="Z27" s="306">
        <f t="shared" ref="Z27:Z33" si="5">SUMIF($N$17:$N$44,X27,$M$17:$M$44)+SUMIF($M$61:$N$231,X27,$O$61:$P$231)</f>
        <v>300</v>
      </c>
      <c r="AA27" s="307">
        <f t="shared" ref="AA27:AA33" si="6">Z27/SUM($Z$27:$Z$33)</f>
        <v>0.9375</v>
      </c>
      <c r="AB27" s="308"/>
      <c r="AC27" s="304"/>
    </row>
    <row r="28" ht="15.75" customHeight="1">
      <c r="A28" s="192"/>
      <c r="B28" s="192"/>
      <c r="C28" s="192"/>
      <c r="D28" s="309" t="s">
        <v>76</v>
      </c>
      <c r="E28" s="39"/>
      <c r="F28" s="261"/>
      <c r="G28" s="310" t="s">
        <v>103</v>
      </c>
      <c r="H28" s="311" t="s">
        <v>104</v>
      </c>
      <c r="I28" s="194"/>
      <c r="J28" s="283"/>
      <c r="K28" s="22"/>
      <c r="L28" s="284"/>
      <c r="M28" s="284"/>
      <c r="N28" s="284"/>
      <c r="O28" s="285"/>
      <c r="P28" s="286" t="b">
        <v>0</v>
      </c>
      <c r="R28" s="287" t="str">
        <f t="shared" si="2"/>
        <v>Pequeñas compras</v>
      </c>
      <c r="S28" s="22"/>
      <c r="T28" s="288">
        <f t="shared" si="3"/>
        <v>0</v>
      </c>
      <c r="U28" s="22"/>
      <c r="V28" s="289">
        <f t="shared" si="4"/>
        <v>0</v>
      </c>
      <c r="X28" s="312" t="str">
        <f>INICIO!G28</f>
        <v>Tarjeta de crédito</v>
      </c>
      <c r="Y28" s="225"/>
      <c r="Z28" s="306">
        <f t="shared" si="5"/>
        <v>0</v>
      </c>
      <c r="AA28" s="307">
        <f t="shared" si="6"/>
        <v>0</v>
      </c>
      <c r="AC28" s="313"/>
    </row>
    <row r="29" ht="15.75" customHeight="1">
      <c r="A29" s="192"/>
      <c r="B29" s="192"/>
      <c r="C29" s="192"/>
      <c r="D29" s="89"/>
      <c r="E29" s="191"/>
      <c r="F29" s="267"/>
      <c r="G29" s="268"/>
      <c r="H29" s="269"/>
      <c r="I29" s="194"/>
      <c r="J29" s="276"/>
      <c r="L29" s="277"/>
      <c r="M29" s="277"/>
      <c r="N29" s="277"/>
      <c r="O29" s="278"/>
      <c r="P29" s="279" t="b">
        <v>0</v>
      </c>
      <c r="R29" s="276" t="str">
        <f t="shared" si="2"/>
        <v>Tasas/Impuestos</v>
      </c>
      <c r="T29" s="277">
        <f t="shared" si="3"/>
        <v>0</v>
      </c>
      <c r="V29" s="280">
        <f t="shared" si="4"/>
        <v>0</v>
      </c>
      <c r="X29" s="314" t="str">
        <f>INICIO!G29</f>
        <v>Efectivo</v>
      </c>
      <c r="Y29" s="225"/>
      <c r="Z29" s="306">
        <f t="shared" si="5"/>
        <v>0</v>
      </c>
      <c r="AA29" s="307">
        <f t="shared" si="6"/>
        <v>0</v>
      </c>
      <c r="AC29" s="313"/>
    </row>
    <row r="30" ht="15.75" customHeight="1">
      <c r="A30" s="192"/>
      <c r="B30" s="192"/>
      <c r="C30" s="192"/>
      <c r="D30" s="315" t="s">
        <v>108</v>
      </c>
      <c r="G30" s="316">
        <v>250.0</v>
      </c>
      <c r="H30" s="317">
        <v>500.0</v>
      </c>
      <c r="I30" s="194"/>
      <c r="J30" s="283"/>
      <c r="K30" s="22"/>
      <c r="L30" s="284"/>
      <c r="M30" s="284"/>
      <c r="N30" s="284"/>
      <c r="O30" s="285"/>
      <c r="P30" s="286" t="b">
        <v>0</v>
      </c>
      <c r="R30" s="287" t="str">
        <f t="shared" si="2"/>
        <v>Viajes/vacaciones</v>
      </c>
      <c r="S30" s="22"/>
      <c r="T30" s="288">
        <f t="shared" si="3"/>
        <v>0</v>
      </c>
      <c r="U30" s="22"/>
      <c r="V30" s="289">
        <f t="shared" si="4"/>
        <v>0</v>
      </c>
      <c r="X30" s="318" t="str">
        <f>INICIO!G30</f>
        <v>Tarjeta común</v>
      </c>
      <c r="Y30" s="225"/>
      <c r="Z30" s="306">
        <f t="shared" si="5"/>
        <v>20</v>
      </c>
      <c r="AA30" s="307">
        <f t="shared" si="6"/>
        <v>0.0625</v>
      </c>
      <c r="AC30" s="313"/>
    </row>
    <row r="31" ht="15.75" customHeight="1">
      <c r="A31" s="192"/>
      <c r="B31" s="192"/>
      <c r="C31" s="192"/>
      <c r="D31" s="319"/>
      <c r="E31" s="22"/>
      <c r="F31" s="22"/>
      <c r="G31" s="320"/>
      <c r="H31" s="321"/>
      <c r="I31" s="194"/>
      <c r="J31" s="276"/>
      <c r="L31" s="277"/>
      <c r="M31" s="277"/>
      <c r="N31" s="277"/>
      <c r="O31" s="278"/>
      <c r="P31" s="279" t="b">
        <v>0</v>
      </c>
      <c r="R31" s="276" t="str">
        <f t="shared" si="2"/>
        <v>Tecnología</v>
      </c>
      <c r="T31" s="277">
        <f t="shared" si="3"/>
        <v>0</v>
      </c>
      <c r="V31" s="280">
        <f t="shared" si="4"/>
        <v>0</v>
      </c>
      <c r="X31" s="322" t="str">
        <f>INICIO!G31</f>
        <v>Transferencia</v>
      </c>
      <c r="Y31" s="274"/>
      <c r="Z31" s="306">
        <f t="shared" si="5"/>
        <v>0</v>
      </c>
      <c r="AA31" s="307">
        <f t="shared" si="6"/>
        <v>0</v>
      </c>
      <c r="AB31" s="5"/>
      <c r="AC31" s="313"/>
    </row>
    <row r="32" ht="15.75" customHeight="1">
      <c r="A32" s="192"/>
      <c r="B32" s="192"/>
      <c r="C32" s="192"/>
      <c r="D32" s="315"/>
      <c r="G32" s="316"/>
      <c r="H32" s="317"/>
      <c r="I32" s="194"/>
      <c r="J32" s="283"/>
      <c r="K32" s="22"/>
      <c r="L32" s="284"/>
      <c r="M32" s="284"/>
      <c r="N32" s="284"/>
      <c r="O32" s="285"/>
      <c r="P32" s="286" t="b">
        <v>0</v>
      </c>
      <c r="R32" s="287" t="str">
        <f t="shared" si="2"/>
        <v>Reparaciones</v>
      </c>
      <c r="S32" s="22"/>
      <c r="T32" s="288">
        <f t="shared" si="3"/>
        <v>0</v>
      </c>
      <c r="U32" s="22"/>
      <c r="V32" s="289">
        <f t="shared" si="4"/>
        <v>0</v>
      </c>
      <c r="X32" s="323" t="str">
        <f>INICIO!G32</f>
        <v>Bizum</v>
      </c>
      <c r="Y32" s="274"/>
      <c r="Z32" s="306">
        <f t="shared" si="5"/>
        <v>0</v>
      </c>
      <c r="AA32" s="307">
        <f t="shared" si="6"/>
        <v>0</v>
      </c>
      <c r="AB32" s="5"/>
      <c r="AC32" s="313"/>
    </row>
    <row r="33" ht="15.75" customHeight="1">
      <c r="A33" s="192"/>
      <c r="B33" s="192"/>
      <c r="C33" s="192"/>
      <c r="D33" s="319"/>
      <c r="E33" s="22"/>
      <c r="F33" s="22"/>
      <c r="G33" s="320"/>
      <c r="H33" s="321"/>
      <c r="I33" s="194"/>
      <c r="J33" s="276"/>
      <c r="L33" s="277"/>
      <c r="M33" s="277"/>
      <c r="N33" s="277"/>
      <c r="O33" s="278"/>
      <c r="P33" s="279" t="b">
        <v>0</v>
      </c>
      <c r="R33" s="276" t="str">
        <f t="shared" si="2"/>
        <v>Salud</v>
      </c>
      <c r="T33" s="277">
        <f t="shared" si="3"/>
        <v>0</v>
      </c>
      <c r="V33" s="280">
        <f t="shared" si="4"/>
        <v>0</v>
      </c>
      <c r="X33" s="324" t="str">
        <f>INICIO!G33</f>
        <v>Tarjeta regalo</v>
      </c>
      <c r="Y33" s="325"/>
      <c r="Z33" s="326">
        <f t="shared" si="5"/>
        <v>0</v>
      </c>
      <c r="AA33" s="327">
        <f t="shared" si="6"/>
        <v>0</v>
      </c>
      <c r="AB33" s="5"/>
      <c r="AC33" s="14"/>
    </row>
    <row r="34" ht="15.75" customHeight="1">
      <c r="A34" s="192"/>
      <c r="B34" s="192"/>
      <c r="C34" s="192"/>
      <c r="D34" s="315"/>
      <c r="G34" s="316"/>
      <c r="H34" s="317"/>
      <c r="I34" s="194"/>
      <c r="J34" s="283"/>
      <c r="K34" s="22"/>
      <c r="L34" s="284"/>
      <c r="M34" s="284"/>
      <c r="N34" s="284"/>
      <c r="O34" s="285"/>
      <c r="P34" s="286" t="b">
        <v>0</v>
      </c>
      <c r="R34" s="287" t="str">
        <f t="shared" si="2"/>
        <v>Higiene</v>
      </c>
      <c r="S34" s="22"/>
      <c r="T34" s="288">
        <f t="shared" si="3"/>
        <v>0</v>
      </c>
      <c r="U34" s="22"/>
      <c r="V34" s="289">
        <f t="shared" si="4"/>
        <v>0</v>
      </c>
      <c r="AB34" s="14"/>
      <c r="AC34" s="14"/>
    </row>
    <row r="35" ht="15.75" customHeight="1">
      <c r="A35" s="192"/>
      <c r="B35" s="192"/>
      <c r="C35" s="192"/>
      <c r="D35" s="329"/>
      <c r="E35" s="22"/>
      <c r="F35" s="22"/>
      <c r="G35" s="320"/>
      <c r="H35" s="321"/>
      <c r="I35" s="194"/>
      <c r="J35" s="276"/>
      <c r="L35" s="277"/>
      <c r="M35" s="277"/>
      <c r="N35" s="277"/>
      <c r="O35" s="278"/>
      <c r="P35" s="279" t="b">
        <v>0</v>
      </c>
      <c r="R35" s="276" t="str">
        <f t="shared" si="2"/>
        <v>Cursos/Formación</v>
      </c>
      <c r="T35" s="277">
        <f t="shared" si="3"/>
        <v>0</v>
      </c>
      <c r="V35" s="280">
        <f t="shared" si="4"/>
        <v>0</v>
      </c>
    </row>
    <row r="36" ht="15.75" customHeight="1">
      <c r="A36" s="192"/>
      <c r="B36" s="192"/>
      <c r="C36" s="192"/>
      <c r="D36" s="315"/>
      <c r="G36" s="316"/>
      <c r="H36" s="317"/>
      <c r="I36" s="192"/>
      <c r="J36" s="283"/>
      <c r="K36" s="22"/>
      <c r="L36" s="284"/>
      <c r="M36" s="284"/>
      <c r="N36" s="284"/>
      <c r="O36" s="285"/>
      <c r="P36" s="286" t="b">
        <v>0</v>
      </c>
      <c r="R36" s="287" t="str">
        <f t="shared" si="2"/>
        <v>Mascotas</v>
      </c>
      <c r="S36" s="22"/>
      <c r="T36" s="288">
        <f t="shared" si="3"/>
        <v>0</v>
      </c>
      <c r="U36" s="22"/>
      <c r="V36" s="289">
        <f t="shared" si="4"/>
        <v>0</v>
      </c>
      <c r="W36" s="203"/>
      <c r="X36" s="330" t="s">
        <v>112</v>
      </c>
      <c r="Y36" s="331"/>
      <c r="Z36" s="331"/>
      <c r="AA36" s="332"/>
      <c r="AB36" s="203"/>
      <c r="AC36" s="203"/>
      <c r="AD36" s="203"/>
    </row>
    <row r="37" ht="15.75" customHeight="1">
      <c r="A37" s="192"/>
      <c r="B37" s="192"/>
      <c r="C37" s="192"/>
      <c r="D37" s="329"/>
      <c r="E37" s="22"/>
      <c r="F37" s="22"/>
      <c r="G37" s="320"/>
      <c r="H37" s="321"/>
      <c r="I37" s="192"/>
      <c r="J37" s="276"/>
      <c r="L37" s="277"/>
      <c r="M37" s="277"/>
      <c r="N37" s="277"/>
      <c r="O37" s="278"/>
      <c r="P37" s="279" t="b">
        <v>0</v>
      </c>
      <c r="R37" s="276" t="str">
        <f t="shared" si="2"/>
        <v>Familia</v>
      </c>
      <c r="T37" s="277">
        <f t="shared" si="3"/>
        <v>0</v>
      </c>
      <c r="V37" s="280">
        <f t="shared" si="4"/>
        <v>0</v>
      </c>
      <c r="W37" s="203"/>
      <c r="X37" s="333"/>
      <c r="AA37" s="334"/>
      <c r="AB37" s="203"/>
      <c r="AC37" s="203"/>
      <c r="AD37" s="203"/>
    </row>
    <row r="38" ht="15.75" customHeight="1">
      <c r="A38" s="192"/>
      <c r="B38" s="192"/>
      <c r="C38" s="192"/>
      <c r="D38" s="315"/>
      <c r="G38" s="316"/>
      <c r="H38" s="317"/>
      <c r="I38" s="192"/>
      <c r="J38" s="283"/>
      <c r="K38" s="22"/>
      <c r="L38" s="284"/>
      <c r="M38" s="284"/>
      <c r="N38" s="284"/>
      <c r="O38" s="285"/>
      <c r="P38" s="286" t="b">
        <v>0</v>
      </c>
      <c r="R38" s="287" t="str">
        <f t="shared" si="2"/>
        <v>Otros</v>
      </c>
      <c r="S38" s="22"/>
      <c r="T38" s="288">
        <f t="shared" si="3"/>
        <v>0</v>
      </c>
      <c r="U38" s="22"/>
      <c r="V38" s="289">
        <f t="shared" si="4"/>
        <v>0</v>
      </c>
      <c r="W38" s="203"/>
      <c r="X38" s="335" t="s">
        <v>115</v>
      </c>
      <c r="AA38" s="334"/>
      <c r="AB38" s="203"/>
      <c r="AC38" s="203"/>
      <c r="AD38" s="203"/>
    </row>
    <row r="39" ht="15.75" customHeight="1">
      <c r="A39" s="192"/>
      <c r="B39" s="192"/>
      <c r="C39" s="192"/>
      <c r="D39" s="336" t="s">
        <v>116</v>
      </c>
      <c r="E39" s="70"/>
      <c r="F39" s="337" t="s">
        <v>117</v>
      </c>
      <c r="G39" s="338">
        <f>SUM(G30:G38)</f>
        <v>250</v>
      </c>
      <c r="H39" s="148"/>
      <c r="I39" s="192"/>
      <c r="J39" s="276"/>
      <c r="L39" s="277"/>
      <c r="M39" s="277"/>
      <c r="N39" s="277"/>
      <c r="O39" s="278"/>
      <c r="P39" s="279" t="b">
        <v>0</v>
      </c>
      <c r="R39" s="276" t="str">
        <f t="shared" si="2"/>
        <v>Categoria 1</v>
      </c>
      <c r="T39" s="277">
        <f t="shared" si="3"/>
        <v>0</v>
      </c>
      <c r="V39" s="280">
        <f t="shared" si="4"/>
        <v>0</v>
      </c>
      <c r="W39" s="203"/>
      <c r="X39" s="335" t="s">
        <v>118</v>
      </c>
      <c r="AA39" s="334"/>
      <c r="AB39" s="203"/>
      <c r="AC39" s="203"/>
      <c r="AD39" s="203"/>
    </row>
    <row r="40" ht="15.75" customHeight="1">
      <c r="A40" s="192"/>
      <c r="B40" s="192"/>
      <c r="C40" s="192"/>
      <c r="D40" s="126"/>
      <c r="E40" s="68"/>
      <c r="F40" s="339" t="s">
        <v>119</v>
      </c>
      <c r="G40" s="340">
        <f>SUM(H30:H38)</f>
        <v>500</v>
      </c>
      <c r="H40" s="341"/>
      <c r="I40" s="192"/>
      <c r="J40" s="283"/>
      <c r="K40" s="22"/>
      <c r="L40" s="284"/>
      <c r="M40" s="284"/>
      <c r="N40" s="284"/>
      <c r="O40" s="285"/>
      <c r="P40" s="286" t="b">
        <v>0</v>
      </c>
      <c r="R40" s="287" t="str">
        <f t="shared" si="2"/>
        <v>Categoría 2</v>
      </c>
      <c r="S40" s="22"/>
      <c r="T40" s="288">
        <f t="shared" si="3"/>
        <v>0</v>
      </c>
      <c r="U40" s="22"/>
      <c r="V40" s="289">
        <f t="shared" si="4"/>
        <v>0</v>
      </c>
      <c r="W40" s="203"/>
      <c r="X40" s="342" t="s">
        <v>120</v>
      </c>
      <c r="Y40" s="22"/>
      <c r="Z40" s="22"/>
      <c r="AA40" s="343"/>
      <c r="AB40" s="203"/>
      <c r="AC40" s="203"/>
      <c r="AD40" s="203"/>
    </row>
    <row r="41" ht="15.75" customHeight="1">
      <c r="A41" s="192"/>
      <c r="B41" s="192"/>
      <c r="C41" s="192"/>
      <c r="D41" s="192"/>
      <c r="G41" s="344">
        <f>G39</f>
        <v>250</v>
      </c>
      <c r="H41" s="345">
        <f>G40</f>
        <v>500</v>
      </c>
      <c r="I41" s="192"/>
      <c r="J41" s="276"/>
      <c r="L41" s="277"/>
      <c r="M41" s="277"/>
      <c r="N41" s="277"/>
      <c r="O41" s="278"/>
      <c r="P41" s="279" t="b">
        <v>0</v>
      </c>
      <c r="R41" s="276" t="str">
        <f t="shared" si="2"/>
        <v>Categoría 3</v>
      </c>
      <c r="T41" s="277">
        <f t="shared" si="3"/>
        <v>0</v>
      </c>
      <c r="V41" s="280">
        <f t="shared" si="4"/>
        <v>0</v>
      </c>
      <c r="W41" s="203"/>
      <c r="X41" s="346" t="s">
        <v>121</v>
      </c>
      <c r="Y41" s="22"/>
      <c r="Z41" s="347" t="s">
        <v>122</v>
      </c>
      <c r="AA41" s="343"/>
      <c r="AB41" s="203"/>
      <c r="AC41" s="203"/>
      <c r="AD41" s="203"/>
    </row>
    <row r="42" ht="15.75" customHeight="1">
      <c r="A42" s="192"/>
      <c r="B42" s="192"/>
      <c r="C42" s="192"/>
      <c r="D42" s="192"/>
      <c r="G42" s="193"/>
      <c r="I42" s="192"/>
      <c r="J42" s="283"/>
      <c r="K42" s="22"/>
      <c r="L42" s="284"/>
      <c r="M42" s="284"/>
      <c r="N42" s="284"/>
      <c r="O42" s="285"/>
      <c r="P42" s="286" t="b">
        <v>0</v>
      </c>
      <c r="R42" s="287" t="str">
        <f t="shared" si="2"/>
        <v>Categoría 4</v>
      </c>
      <c r="S42" s="22"/>
      <c r="T42" s="288">
        <f t="shared" si="3"/>
        <v>0</v>
      </c>
      <c r="U42" s="22"/>
      <c r="V42" s="289">
        <f t="shared" si="4"/>
        <v>0</v>
      </c>
      <c r="W42" s="203"/>
      <c r="X42" s="348">
        <v>400.0</v>
      </c>
      <c r="Z42" s="349">
        <v>4.0</v>
      </c>
      <c r="AA42" s="334"/>
      <c r="AB42" s="203"/>
      <c r="AC42" s="203"/>
      <c r="AD42" s="203"/>
    </row>
    <row r="43" ht="15.75" customHeight="1">
      <c r="A43" s="192"/>
      <c r="B43" s="192"/>
      <c r="C43" s="192"/>
      <c r="D43" s="300" t="s">
        <v>123</v>
      </c>
      <c r="E43" s="70"/>
      <c r="F43" s="70"/>
      <c r="G43" s="70"/>
      <c r="H43" s="77"/>
      <c r="I43" s="192"/>
      <c r="J43" s="276"/>
      <c r="L43" s="277"/>
      <c r="M43" s="277"/>
      <c r="N43" s="277"/>
      <c r="O43" s="278"/>
      <c r="P43" s="279" t="b">
        <v>0</v>
      </c>
      <c r="R43" s="276" t="str">
        <f t="shared" si="2"/>
        <v>Categoría 5</v>
      </c>
      <c r="T43" s="277">
        <f t="shared" si="3"/>
        <v>0</v>
      </c>
      <c r="V43" s="280">
        <f t="shared" si="4"/>
        <v>0</v>
      </c>
      <c r="W43" s="203"/>
      <c r="X43" s="333"/>
      <c r="Z43" s="350"/>
      <c r="AA43" s="334"/>
      <c r="AB43" s="203"/>
      <c r="AC43" s="203"/>
      <c r="AD43" s="203"/>
    </row>
    <row r="44" ht="15.75" customHeight="1">
      <c r="A44" s="192"/>
      <c r="B44" s="192"/>
      <c r="C44" s="192"/>
      <c r="D44" s="126"/>
      <c r="E44" s="68"/>
      <c r="F44" s="68"/>
      <c r="G44" s="68"/>
      <c r="H44" s="127"/>
      <c r="I44" s="192"/>
      <c r="J44" s="283"/>
      <c r="K44" s="22"/>
      <c r="L44" s="284"/>
      <c r="M44" s="284"/>
      <c r="N44" s="284"/>
      <c r="O44" s="285"/>
      <c r="P44" s="351" t="b">
        <v>0</v>
      </c>
      <c r="Q44" s="5"/>
      <c r="R44" s="287" t="str">
        <f t="shared" si="2"/>
        <v>Categoría 6</v>
      </c>
      <c r="S44" s="22"/>
      <c r="T44" s="288">
        <f t="shared" si="3"/>
        <v>0</v>
      </c>
      <c r="U44" s="22"/>
      <c r="V44" s="289">
        <f t="shared" si="4"/>
        <v>0</v>
      </c>
      <c r="W44" s="203"/>
      <c r="X44" s="352" t="s">
        <v>124</v>
      </c>
      <c r="Y44" s="39"/>
      <c r="Z44" s="353">
        <f>X42/Z42</f>
        <v>100</v>
      </c>
      <c r="AA44" s="354"/>
      <c r="AB44" s="203"/>
      <c r="AC44" s="203"/>
      <c r="AD44" s="203"/>
    </row>
    <row r="45" ht="19.5" customHeight="1">
      <c r="A45" s="192"/>
      <c r="B45" s="192"/>
      <c r="C45" s="192"/>
      <c r="D45" s="355" t="s">
        <v>76</v>
      </c>
      <c r="E45" s="225"/>
      <c r="F45" s="356"/>
      <c r="G45" s="357" t="s">
        <v>83</v>
      </c>
      <c r="H45" s="358" t="s">
        <v>125</v>
      </c>
      <c r="I45" s="192"/>
      <c r="J45" s="359" t="s">
        <v>53</v>
      </c>
      <c r="K45" s="221"/>
      <c r="L45" s="360">
        <f t="shared" ref="L45:M45" si="7">SUM(L17:L44)</f>
        <v>300</v>
      </c>
      <c r="M45" s="360">
        <f t="shared" si="7"/>
        <v>300</v>
      </c>
      <c r="N45" s="361"/>
      <c r="O45" s="362"/>
      <c r="P45" s="362"/>
      <c r="Q45" s="5"/>
      <c r="R45" s="363" t="s">
        <v>53</v>
      </c>
      <c r="S45" s="364"/>
      <c r="T45" s="365">
        <f>SUM(O61:P1019)</f>
        <v>20</v>
      </c>
      <c r="U45" s="364"/>
      <c r="V45" s="366"/>
      <c r="W45" s="203"/>
      <c r="X45" s="367"/>
      <c r="Y45" s="368"/>
      <c r="Z45" s="369"/>
      <c r="AA45" s="370"/>
      <c r="AB45" s="203"/>
      <c r="AC45" s="203"/>
      <c r="AD45" s="203"/>
    </row>
    <row r="46" ht="15.75" customHeight="1">
      <c r="A46" s="192"/>
      <c r="B46" s="192"/>
      <c r="C46" s="192"/>
      <c r="D46" s="371" t="s">
        <v>130</v>
      </c>
      <c r="E46" s="22"/>
      <c r="F46" s="22"/>
      <c r="G46" s="372" t="s">
        <v>127</v>
      </c>
      <c r="H46" s="321">
        <v>20.0</v>
      </c>
      <c r="I46" s="192"/>
      <c r="J46" s="200"/>
      <c r="K46" s="373"/>
      <c r="L46" s="373"/>
      <c r="M46" s="373"/>
      <c r="N46" s="373"/>
      <c r="O46" s="373"/>
      <c r="P46" s="373"/>
      <c r="Q46" s="200"/>
      <c r="R46" s="373"/>
      <c r="S46" s="373"/>
      <c r="T46" s="373"/>
      <c r="U46" s="373"/>
      <c r="V46" s="200"/>
      <c r="W46" s="203"/>
      <c r="AB46" s="203"/>
      <c r="AC46" s="203"/>
      <c r="AD46" s="203"/>
    </row>
    <row r="47" ht="15.75" customHeight="1">
      <c r="A47" s="192"/>
      <c r="B47" s="192"/>
      <c r="C47" s="192"/>
      <c r="D47" s="374" t="s">
        <v>133</v>
      </c>
      <c r="G47" s="375" t="s">
        <v>90</v>
      </c>
      <c r="H47" s="376">
        <v>20.0</v>
      </c>
      <c r="I47" s="192"/>
      <c r="J47" s="377" t="s">
        <v>129</v>
      </c>
      <c r="K47" s="221"/>
      <c r="L47" s="221"/>
      <c r="M47" s="221"/>
      <c r="N47" s="221"/>
      <c r="O47" s="221"/>
      <c r="P47" s="221"/>
      <c r="Q47" s="378">
        <f>M45+T45</f>
        <v>320</v>
      </c>
      <c r="R47" s="221"/>
      <c r="S47" s="221"/>
      <c r="T47" s="221"/>
      <c r="U47" s="221"/>
      <c r="V47" s="223"/>
      <c r="W47" s="203"/>
      <c r="AB47" s="203"/>
      <c r="AC47" s="203"/>
      <c r="AD47" s="203"/>
    </row>
    <row r="48" ht="15.75" customHeight="1">
      <c r="A48" s="192"/>
      <c r="B48" s="192"/>
      <c r="C48" s="192"/>
      <c r="D48" s="371"/>
      <c r="E48" s="22"/>
      <c r="F48" s="22"/>
      <c r="G48" s="372"/>
      <c r="H48" s="321"/>
      <c r="I48" s="192"/>
      <c r="J48" s="192"/>
      <c r="K48" s="192"/>
      <c r="L48" s="192"/>
      <c r="M48" s="192"/>
      <c r="N48" s="192"/>
      <c r="O48" s="192"/>
      <c r="P48" s="192"/>
      <c r="Q48" s="192"/>
      <c r="R48" s="192"/>
      <c r="S48" s="192"/>
      <c r="T48" s="192"/>
      <c r="U48" s="192"/>
      <c r="V48" s="192"/>
      <c r="W48" s="203"/>
      <c r="AB48" s="203"/>
      <c r="AC48" s="203"/>
      <c r="AD48" s="203"/>
    </row>
    <row r="49" ht="15.75" customHeight="1">
      <c r="A49" s="192"/>
      <c r="B49" s="192"/>
      <c r="C49" s="192"/>
      <c r="D49" s="374"/>
      <c r="G49" s="375"/>
      <c r="H49" s="376"/>
      <c r="I49" s="192"/>
      <c r="J49" s="192"/>
      <c r="K49" s="192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203"/>
      <c r="AB49" s="203"/>
      <c r="AC49" s="203"/>
      <c r="AD49" s="203"/>
    </row>
    <row r="50" ht="15.75" customHeight="1">
      <c r="A50" s="192"/>
      <c r="B50" s="192"/>
      <c r="C50" s="192"/>
      <c r="D50" s="371"/>
      <c r="E50" s="22"/>
      <c r="F50" s="22"/>
      <c r="G50" s="372"/>
      <c r="H50" s="321"/>
      <c r="I50" s="192"/>
      <c r="J50" s="192"/>
      <c r="K50" s="192"/>
      <c r="L50" s="192"/>
      <c r="M50" s="192"/>
      <c r="N50" s="192"/>
      <c r="O50" s="192"/>
      <c r="P50" s="192"/>
      <c r="Q50" s="192"/>
      <c r="R50" s="192"/>
      <c r="S50" s="192"/>
      <c r="T50" s="192"/>
      <c r="U50" s="192"/>
      <c r="V50" s="192"/>
      <c r="W50" s="203"/>
      <c r="AB50" s="203"/>
      <c r="AC50" s="203"/>
      <c r="AD50" s="203"/>
    </row>
    <row r="51" ht="15.75" customHeight="1">
      <c r="A51" s="192"/>
      <c r="B51" s="192"/>
      <c r="C51" s="192"/>
      <c r="D51" s="374"/>
      <c r="G51" s="375"/>
      <c r="H51" s="376"/>
      <c r="I51" s="192"/>
      <c r="J51" s="192"/>
      <c r="K51" s="192"/>
      <c r="L51" s="192"/>
      <c r="M51" s="192"/>
      <c r="N51" s="192"/>
      <c r="O51" s="192"/>
      <c r="P51" s="192"/>
      <c r="Q51" s="192"/>
      <c r="R51" s="192"/>
      <c r="S51" s="192"/>
      <c r="T51" s="192"/>
      <c r="U51" s="192"/>
      <c r="V51" s="192"/>
      <c r="W51" s="203"/>
      <c r="AB51" s="203"/>
      <c r="AC51" s="203"/>
      <c r="AD51" s="203"/>
    </row>
    <row r="52" ht="15.75" customHeight="1">
      <c r="A52" s="192"/>
      <c r="B52" s="192"/>
      <c r="C52" s="192"/>
      <c r="D52" s="371"/>
      <c r="E52" s="22"/>
      <c r="F52" s="22"/>
      <c r="G52" s="372"/>
      <c r="H52" s="321"/>
      <c r="I52" s="192"/>
      <c r="J52" s="192"/>
      <c r="K52" s="192"/>
      <c r="L52" s="192"/>
      <c r="M52" s="192"/>
      <c r="N52" s="192"/>
      <c r="O52" s="192"/>
      <c r="P52" s="192"/>
      <c r="Q52" s="192"/>
      <c r="R52" s="192"/>
      <c r="S52" s="192"/>
      <c r="T52" s="192"/>
      <c r="U52" s="192"/>
      <c r="V52" s="192"/>
      <c r="W52" s="203"/>
      <c r="AB52" s="203"/>
      <c r="AC52" s="203"/>
      <c r="AD52" s="203"/>
    </row>
    <row r="53" ht="15.75" customHeight="1">
      <c r="A53" s="192"/>
      <c r="B53" s="192"/>
      <c r="C53" s="192"/>
      <c r="D53" s="374"/>
      <c r="G53" s="375"/>
      <c r="H53" s="376"/>
      <c r="I53" s="192"/>
      <c r="J53" s="192"/>
      <c r="K53" s="192"/>
      <c r="L53" s="192"/>
      <c r="M53" s="192"/>
      <c r="N53" s="192"/>
      <c r="O53" s="192"/>
      <c r="P53" s="192"/>
      <c r="Q53" s="192"/>
      <c r="S53" s="192"/>
      <c r="T53" s="192"/>
      <c r="U53" s="192"/>
      <c r="V53" s="192"/>
      <c r="W53" s="203"/>
      <c r="AB53" s="203"/>
      <c r="AC53" s="203"/>
      <c r="AD53" s="203"/>
    </row>
    <row r="54" ht="15.75" customHeight="1">
      <c r="A54" s="192"/>
      <c r="B54" s="192"/>
      <c r="C54" s="192"/>
      <c r="D54" s="379" t="s">
        <v>136</v>
      </c>
      <c r="E54" s="364"/>
      <c r="F54" s="364"/>
      <c r="G54" s="380">
        <f>SUMIF($G$46:$G$53,"Ahorro",$H$46:$H$53)</f>
        <v>20</v>
      </c>
      <c r="H54" s="148"/>
      <c r="I54" s="192"/>
      <c r="J54" s="192"/>
      <c r="K54" s="192"/>
      <c r="L54" s="192"/>
      <c r="M54" s="192"/>
      <c r="N54" s="192"/>
      <c r="O54" s="192"/>
      <c r="P54" s="192"/>
      <c r="Q54" s="192"/>
      <c r="S54" s="192"/>
      <c r="T54" s="192"/>
      <c r="U54" s="192"/>
      <c r="V54" s="192"/>
      <c r="W54" s="192"/>
      <c r="AB54" s="194"/>
      <c r="AC54" s="194"/>
      <c r="AD54" s="194"/>
    </row>
    <row r="55" ht="15.75" customHeight="1">
      <c r="A55" s="192"/>
      <c r="B55" s="192"/>
      <c r="C55" s="192"/>
      <c r="D55" s="381" t="s">
        <v>137</v>
      </c>
      <c r="E55" s="295"/>
      <c r="F55" s="295"/>
      <c r="G55" s="382">
        <f>SUMIF($G$46:$G$53,"Inversión",$H$46:$H$53)</f>
        <v>20</v>
      </c>
      <c r="H55" s="341"/>
      <c r="I55" s="192"/>
      <c r="J55" s="192"/>
      <c r="K55" s="192"/>
      <c r="L55" s="192"/>
      <c r="M55" s="192"/>
      <c r="N55" s="192"/>
      <c r="O55" s="192"/>
      <c r="P55" s="192"/>
      <c r="Q55" s="192"/>
      <c r="R55" s="192"/>
      <c r="S55" s="192"/>
      <c r="T55" s="192"/>
      <c r="U55" s="192"/>
      <c r="V55" s="192"/>
      <c r="W55" s="192"/>
      <c r="AB55" s="194"/>
      <c r="AC55" s="194"/>
      <c r="AD55" s="194"/>
    </row>
    <row r="56" ht="15.75" customHeight="1">
      <c r="A56" s="192"/>
      <c r="B56" s="192"/>
      <c r="C56" s="192"/>
      <c r="D56" s="192"/>
      <c r="E56" s="383"/>
      <c r="F56" s="383"/>
      <c r="G56" s="384"/>
      <c r="H56" s="192"/>
      <c r="I56" s="192"/>
      <c r="J56" s="192"/>
      <c r="K56" s="192"/>
      <c r="L56" s="192"/>
      <c r="M56" s="192"/>
      <c r="N56" s="192"/>
      <c r="O56" s="192"/>
      <c r="P56" s="192"/>
      <c r="Q56" s="192"/>
      <c r="R56" s="192"/>
      <c r="S56" s="192"/>
      <c r="T56" s="192"/>
      <c r="U56" s="192"/>
      <c r="V56" s="192"/>
      <c r="W56" s="192"/>
      <c r="AB56" s="194"/>
      <c r="AC56" s="194"/>
      <c r="AD56" s="194"/>
    </row>
    <row r="57" ht="15.75" customHeight="1">
      <c r="A57" s="192"/>
      <c r="B57" s="192"/>
      <c r="C57" s="192"/>
      <c r="D57" s="192"/>
      <c r="E57" s="383"/>
      <c r="F57" s="383"/>
      <c r="G57" s="384"/>
      <c r="H57" s="192"/>
      <c r="I57" s="192"/>
      <c r="J57" s="192"/>
      <c r="K57" s="192"/>
      <c r="L57" s="192"/>
      <c r="M57" s="192"/>
      <c r="N57" s="192"/>
      <c r="O57" s="192"/>
      <c r="P57" s="192"/>
      <c r="Q57" s="192"/>
      <c r="R57" s="192"/>
      <c r="S57" s="192"/>
      <c r="T57" s="192"/>
      <c r="U57" s="192"/>
      <c r="V57" s="192"/>
      <c r="W57" s="192"/>
      <c r="AB57" s="194"/>
      <c r="AC57" s="194"/>
      <c r="AD57" s="194"/>
    </row>
    <row r="58" ht="15.75" customHeight="1">
      <c r="A58" s="192"/>
      <c r="B58" s="192"/>
      <c r="C58" s="192"/>
      <c r="D58" s="385" t="s">
        <v>138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7"/>
      <c r="W58" s="203"/>
      <c r="AB58" s="194"/>
      <c r="AC58" s="194"/>
      <c r="AD58" s="194"/>
    </row>
    <row r="59" ht="15.75" customHeight="1">
      <c r="A59" s="192"/>
      <c r="B59" s="192"/>
      <c r="C59" s="192"/>
      <c r="D59" s="126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127"/>
      <c r="W59" s="203"/>
      <c r="AB59" s="203"/>
      <c r="AC59" s="203"/>
      <c r="AD59" s="194"/>
    </row>
    <row r="60" ht="15.75" customHeight="1">
      <c r="A60" s="192"/>
      <c r="B60" s="192"/>
      <c r="C60" s="192"/>
      <c r="D60" s="386" t="s">
        <v>76</v>
      </c>
      <c r="E60" s="274"/>
      <c r="F60" s="274"/>
      <c r="G60" s="274"/>
      <c r="H60" s="274"/>
      <c r="I60" s="387"/>
      <c r="J60" s="388" t="s">
        <v>139</v>
      </c>
      <c r="K60" s="389" t="s">
        <v>140</v>
      </c>
      <c r="L60" s="387"/>
      <c r="M60" s="389" t="s">
        <v>80</v>
      </c>
      <c r="N60" s="387"/>
      <c r="O60" s="389" t="s">
        <v>125</v>
      </c>
      <c r="P60" s="387"/>
      <c r="Q60" s="389" t="s">
        <v>141</v>
      </c>
      <c r="R60" s="274"/>
      <c r="S60" s="274"/>
      <c r="T60" s="274"/>
      <c r="U60" s="274"/>
      <c r="V60" s="390"/>
      <c r="W60" s="203"/>
      <c r="AB60" s="203"/>
      <c r="AC60" s="203"/>
      <c r="AD60" s="194"/>
    </row>
    <row r="61" ht="15.75" customHeight="1">
      <c r="A61" s="192"/>
      <c r="B61" s="192"/>
      <c r="C61" s="192"/>
      <c r="D61" s="391" t="s">
        <v>151</v>
      </c>
      <c r="J61" s="392">
        <v>45294.0</v>
      </c>
      <c r="K61" s="393" t="s">
        <v>2</v>
      </c>
      <c r="L61" s="22"/>
      <c r="M61" s="393" t="s">
        <v>23</v>
      </c>
      <c r="N61" s="22"/>
      <c r="O61" s="394">
        <v>20.0</v>
      </c>
      <c r="P61" s="22"/>
      <c r="Q61" s="393"/>
      <c r="R61" s="22"/>
      <c r="S61" s="22"/>
      <c r="T61" s="22"/>
      <c r="U61" s="22"/>
      <c r="V61" s="156"/>
      <c r="W61" s="203"/>
      <c r="AB61" s="203"/>
      <c r="AC61" s="203"/>
      <c r="AD61" s="194"/>
    </row>
    <row r="62" ht="15.75" customHeight="1">
      <c r="A62" s="192"/>
      <c r="B62" s="192"/>
      <c r="C62" s="192"/>
      <c r="D62" s="395"/>
      <c r="E62" s="22"/>
      <c r="F62" s="22"/>
      <c r="G62" s="22"/>
      <c r="H62" s="22"/>
      <c r="I62" s="22"/>
      <c r="J62" s="396"/>
      <c r="K62" s="397"/>
      <c r="L62" s="22"/>
      <c r="M62" s="397"/>
      <c r="N62" s="22"/>
      <c r="O62" s="398"/>
      <c r="P62" s="22"/>
      <c r="Q62" s="397"/>
      <c r="R62" s="22"/>
      <c r="S62" s="22"/>
      <c r="T62" s="22"/>
      <c r="U62" s="22"/>
      <c r="V62" s="156"/>
      <c r="W62" s="203"/>
      <c r="AB62" s="203"/>
      <c r="AC62" s="203"/>
      <c r="AD62" s="194"/>
    </row>
    <row r="63" ht="16.5" customHeight="1">
      <c r="A63" s="192"/>
      <c r="B63" s="192"/>
      <c r="C63" s="192"/>
      <c r="D63" s="391"/>
      <c r="J63" s="392"/>
      <c r="K63" s="393"/>
      <c r="L63" s="22"/>
      <c r="M63" s="393"/>
      <c r="N63" s="22"/>
      <c r="O63" s="394"/>
      <c r="P63" s="22"/>
      <c r="Q63" s="393"/>
      <c r="R63" s="22"/>
      <c r="S63" s="22"/>
      <c r="T63" s="22"/>
      <c r="U63" s="22"/>
      <c r="V63" s="156"/>
      <c r="W63" s="203"/>
      <c r="X63" s="399" t="s">
        <v>146</v>
      </c>
      <c r="AB63" s="203"/>
      <c r="AC63" s="203"/>
      <c r="AD63" s="194"/>
    </row>
    <row r="64" ht="15.75" customHeight="1">
      <c r="A64" s="192"/>
      <c r="B64" s="192"/>
      <c r="C64" s="192"/>
      <c r="D64" s="395"/>
      <c r="E64" s="22"/>
      <c r="F64" s="22"/>
      <c r="G64" s="22"/>
      <c r="H64" s="22"/>
      <c r="I64" s="22"/>
      <c r="J64" s="396"/>
      <c r="K64" s="397"/>
      <c r="L64" s="22"/>
      <c r="M64" s="397"/>
      <c r="N64" s="22"/>
      <c r="O64" s="398"/>
      <c r="P64" s="22"/>
      <c r="Q64" s="397"/>
      <c r="R64" s="22"/>
      <c r="S64" s="22"/>
      <c r="T64" s="22"/>
      <c r="U64" s="22"/>
      <c r="V64" s="156"/>
      <c r="W64" s="203"/>
      <c r="X64" s="191"/>
      <c r="Y64" s="191"/>
      <c r="Z64" s="191"/>
      <c r="AA64" s="191"/>
      <c r="AB64" s="203"/>
      <c r="AC64" s="203"/>
      <c r="AD64" s="194"/>
    </row>
    <row r="65" ht="15.75" customHeight="1">
      <c r="A65" s="192"/>
      <c r="B65" s="192"/>
      <c r="C65" s="192"/>
      <c r="D65" s="391"/>
      <c r="J65" s="392"/>
      <c r="K65" s="393"/>
      <c r="L65" s="22"/>
      <c r="M65" s="393"/>
      <c r="N65" s="22"/>
      <c r="O65" s="394"/>
      <c r="P65" s="22"/>
      <c r="Q65" s="393"/>
      <c r="R65" s="22"/>
      <c r="S65" s="22"/>
      <c r="T65" s="22"/>
      <c r="U65" s="22"/>
      <c r="V65" s="156"/>
      <c r="W65" s="203"/>
      <c r="AB65" s="203"/>
      <c r="AC65" s="203"/>
      <c r="AD65" s="194"/>
    </row>
    <row r="66" ht="15.75" customHeight="1">
      <c r="A66" s="192"/>
      <c r="B66" s="192"/>
      <c r="C66" s="192"/>
      <c r="D66" s="395"/>
      <c r="E66" s="22"/>
      <c r="F66" s="22"/>
      <c r="G66" s="22"/>
      <c r="H66" s="22"/>
      <c r="I66" s="22"/>
      <c r="J66" s="396"/>
      <c r="K66" s="397"/>
      <c r="L66" s="22"/>
      <c r="M66" s="397"/>
      <c r="N66" s="22"/>
      <c r="O66" s="398"/>
      <c r="P66" s="22"/>
      <c r="Q66" s="397"/>
      <c r="R66" s="22"/>
      <c r="S66" s="22"/>
      <c r="T66" s="22"/>
      <c r="U66" s="22"/>
      <c r="V66" s="156"/>
      <c r="W66" s="203"/>
      <c r="X66" s="400" t="s">
        <v>0</v>
      </c>
      <c r="Y66" s="70"/>
      <c r="Z66" s="70"/>
      <c r="AA66" s="77"/>
      <c r="AB66" s="203"/>
      <c r="AC66" s="203"/>
      <c r="AD66" s="194"/>
    </row>
    <row r="67" ht="15.75" customHeight="1">
      <c r="A67" s="192"/>
      <c r="B67" s="192"/>
      <c r="C67" s="192"/>
      <c r="D67" s="391"/>
      <c r="J67" s="392"/>
      <c r="K67" s="393"/>
      <c r="L67" s="22"/>
      <c r="M67" s="393"/>
      <c r="N67" s="22"/>
      <c r="O67" s="394"/>
      <c r="P67" s="22"/>
      <c r="Q67" s="393"/>
      <c r="R67" s="22"/>
      <c r="S67" s="22"/>
      <c r="T67" s="22"/>
      <c r="U67" s="22"/>
      <c r="V67" s="156"/>
      <c r="W67" s="203"/>
      <c r="X67" s="126"/>
      <c r="Y67" s="68"/>
      <c r="Z67" s="68"/>
      <c r="AA67" s="127"/>
      <c r="AB67" s="203"/>
      <c r="AC67" s="203"/>
      <c r="AD67" s="194"/>
    </row>
    <row r="68" ht="15.75" customHeight="1">
      <c r="A68" s="192"/>
      <c r="B68" s="192"/>
      <c r="C68" s="192"/>
      <c r="D68" s="395"/>
      <c r="E68" s="22"/>
      <c r="F68" s="22"/>
      <c r="G68" s="22"/>
      <c r="H68" s="22"/>
      <c r="I68" s="22"/>
      <c r="J68" s="396"/>
      <c r="K68" s="397"/>
      <c r="L68" s="22"/>
      <c r="M68" s="397"/>
      <c r="N68" s="22"/>
      <c r="O68" s="398"/>
      <c r="P68" s="22"/>
      <c r="Q68" s="397"/>
      <c r="R68" s="22"/>
      <c r="S68" s="22"/>
      <c r="T68" s="22"/>
      <c r="U68" s="22"/>
      <c r="V68" s="156"/>
      <c r="X68" s="401" t="str">
        <f>INICIO!K13</f>
        <v>Transporte</v>
      </c>
      <c r="Y68" s="364"/>
      <c r="Z68" s="364"/>
      <c r="AA68" s="148"/>
      <c r="AB68" s="203"/>
      <c r="AC68" s="203"/>
      <c r="AD68" s="194"/>
    </row>
    <row r="69" ht="15.75" customHeight="1">
      <c r="A69" s="192"/>
      <c r="B69" s="192"/>
      <c r="C69" s="192"/>
      <c r="D69" s="391"/>
      <c r="J69" s="392"/>
      <c r="K69" s="393"/>
      <c r="L69" s="22"/>
      <c r="M69" s="393"/>
      <c r="N69" s="22"/>
      <c r="O69" s="394"/>
      <c r="P69" s="22"/>
      <c r="Q69" s="393"/>
      <c r="R69" s="22"/>
      <c r="S69" s="22"/>
      <c r="T69" s="22"/>
      <c r="U69" s="22"/>
      <c r="V69" s="156"/>
      <c r="X69" s="402" t="str">
        <f>INICIO!K14</f>
        <v>Alimentación</v>
      </c>
      <c r="Y69" s="22"/>
      <c r="Z69" s="22"/>
      <c r="AA69" s="156"/>
      <c r="AB69" s="203"/>
      <c r="AC69" s="203"/>
      <c r="AD69" s="194"/>
    </row>
    <row r="70" ht="15.75" customHeight="1">
      <c r="A70" s="192"/>
      <c r="B70" s="192"/>
      <c r="C70" s="192"/>
      <c r="D70" s="395"/>
      <c r="E70" s="22"/>
      <c r="F70" s="22"/>
      <c r="G70" s="22"/>
      <c r="H70" s="22"/>
      <c r="I70" s="22"/>
      <c r="J70" s="396"/>
      <c r="K70" s="397"/>
      <c r="L70" s="22"/>
      <c r="M70" s="397"/>
      <c r="N70" s="22"/>
      <c r="O70" s="398"/>
      <c r="P70" s="22"/>
      <c r="Q70" s="397"/>
      <c r="R70" s="22"/>
      <c r="S70" s="22"/>
      <c r="T70" s="22"/>
      <c r="U70" s="22"/>
      <c r="V70" s="156"/>
      <c r="X70" s="403" t="str">
        <f>INICIO!K15</f>
        <v>Restaurantes</v>
      </c>
      <c r="Y70" s="22"/>
      <c r="Z70" s="22"/>
      <c r="AA70" s="156"/>
      <c r="AB70" s="203"/>
      <c r="AC70" s="203"/>
      <c r="AD70" s="194"/>
    </row>
    <row r="71" ht="15.75" customHeight="1">
      <c r="A71" s="192"/>
      <c r="B71" s="192"/>
      <c r="C71" s="192"/>
      <c r="D71" s="391"/>
      <c r="J71" s="392"/>
      <c r="K71" s="393"/>
      <c r="L71" s="22"/>
      <c r="M71" s="393"/>
      <c r="N71" s="22"/>
      <c r="O71" s="394"/>
      <c r="P71" s="22"/>
      <c r="Q71" s="393"/>
      <c r="R71" s="22"/>
      <c r="S71" s="22"/>
      <c r="T71" s="22"/>
      <c r="U71" s="22"/>
      <c r="V71" s="156"/>
      <c r="X71" s="404" t="str">
        <f>INICIO!K16</f>
        <v>Comida a domicilio</v>
      </c>
      <c r="Y71" s="22"/>
      <c r="Z71" s="22"/>
      <c r="AA71" s="156"/>
      <c r="AB71" s="203"/>
      <c r="AC71" s="203"/>
      <c r="AD71" s="194"/>
    </row>
    <row r="72" ht="15.75" customHeight="1">
      <c r="A72" s="192"/>
      <c r="B72" s="192"/>
      <c r="C72" s="192"/>
      <c r="D72" s="395"/>
      <c r="E72" s="22"/>
      <c r="F72" s="22"/>
      <c r="G72" s="22"/>
      <c r="H72" s="22"/>
      <c r="I72" s="22"/>
      <c r="J72" s="396"/>
      <c r="K72" s="397"/>
      <c r="L72" s="22"/>
      <c r="M72" s="397"/>
      <c r="N72" s="22"/>
      <c r="O72" s="398"/>
      <c r="P72" s="22"/>
      <c r="Q72" s="397"/>
      <c r="R72" s="22"/>
      <c r="S72" s="22"/>
      <c r="T72" s="22"/>
      <c r="U72" s="22"/>
      <c r="V72" s="156"/>
      <c r="X72" s="402" t="str">
        <f>INICIO!K17</f>
        <v>Bares</v>
      </c>
      <c r="Y72" s="22"/>
      <c r="Z72" s="22"/>
      <c r="AA72" s="156"/>
      <c r="AB72" s="203"/>
      <c r="AC72" s="203"/>
      <c r="AD72" s="194"/>
    </row>
    <row r="73" ht="15.75" customHeight="1">
      <c r="A73" s="192"/>
      <c r="B73" s="192"/>
      <c r="C73" s="192"/>
      <c r="D73" s="391"/>
      <c r="J73" s="392"/>
      <c r="K73" s="393"/>
      <c r="L73" s="22"/>
      <c r="M73" s="393"/>
      <c r="N73" s="22"/>
      <c r="O73" s="394"/>
      <c r="P73" s="22"/>
      <c r="Q73" s="393"/>
      <c r="R73" s="22"/>
      <c r="S73" s="22"/>
      <c r="T73" s="22"/>
      <c r="U73" s="22"/>
      <c r="V73" s="156"/>
      <c r="X73" s="405" t="str">
        <f>INICIO!K18</f>
        <v>Ropa</v>
      </c>
      <c r="Y73" s="22"/>
      <c r="Z73" s="22"/>
      <c r="AA73" s="156"/>
      <c r="AB73" s="203"/>
      <c r="AC73" s="203"/>
      <c r="AD73" s="194"/>
    </row>
    <row r="74" ht="15.75" customHeight="1">
      <c r="A74" s="192"/>
      <c r="B74" s="192"/>
      <c r="C74" s="192"/>
      <c r="D74" s="395"/>
      <c r="E74" s="22"/>
      <c r="F74" s="22"/>
      <c r="G74" s="22"/>
      <c r="H74" s="22"/>
      <c r="I74" s="22"/>
      <c r="J74" s="396"/>
      <c r="K74" s="397"/>
      <c r="L74" s="22"/>
      <c r="M74" s="397"/>
      <c r="N74" s="22"/>
      <c r="O74" s="398"/>
      <c r="P74" s="22"/>
      <c r="Q74" s="397"/>
      <c r="R74" s="22"/>
      <c r="S74" s="22"/>
      <c r="T74" s="22"/>
      <c r="U74" s="22"/>
      <c r="V74" s="156"/>
      <c r="X74" s="406" t="str">
        <f>INICIO!K19</f>
        <v>Belleza</v>
      </c>
      <c r="Y74" s="22"/>
      <c r="Z74" s="22"/>
      <c r="AA74" s="156"/>
      <c r="AB74" s="203"/>
      <c r="AC74" s="203"/>
      <c r="AD74" s="194"/>
    </row>
    <row r="75" ht="15.75" customHeight="1">
      <c r="A75" s="192"/>
      <c r="B75" s="192"/>
      <c r="C75" s="192"/>
      <c r="D75" s="391"/>
      <c r="J75" s="392"/>
      <c r="K75" s="393"/>
      <c r="L75" s="22"/>
      <c r="M75" s="393"/>
      <c r="N75" s="22"/>
      <c r="O75" s="394"/>
      <c r="P75" s="22"/>
      <c r="Q75" s="393"/>
      <c r="R75" s="22"/>
      <c r="S75" s="22"/>
      <c r="T75" s="22"/>
      <c r="U75" s="22"/>
      <c r="V75" s="156"/>
      <c r="W75" s="203"/>
      <c r="X75" s="407" t="str">
        <f>INICIO!K20</f>
        <v>Gasolina</v>
      </c>
      <c r="Y75" s="22"/>
      <c r="Z75" s="22"/>
      <c r="AA75" s="156"/>
      <c r="AB75" s="203"/>
      <c r="AC75" s="203"/>
      <c r="AD75" s="194"/>
    </row>
    <row r="76" ht="15.75" customHeight="1">
      <c r="A76" s="192"/>
      <c r="B76" s="192"/>
      <c r="C76" s="192"/>
      <c r="D76" s="395"/>
      <c r="E76" s="22"/>
      <c r="F76" s="22"/>
      <c r="G76" s="22"/>
      <c r="H76" s="22"/>
      <c r="I76" s="22"/>
      <c r="J76" s="396"/>
      <c r="K76" s="397"/>
      <c r="L76" s="22"/>
      <c r="M76" s="397"/>
      <c r="N76" s="22"/>
      <c r="O76" s="398"/>
      <c r="P76" s="22"/>
      <c r="Q76" s="397"/>
      <c r="R76" s="22"/>
      <c r="S76" s="22"/>
      <c r="T76" s="22"/>
      <c r="U76" s="22"/>
      <c r="V76" s="156"/>
      <c r="W76" s="203"/>
      <c r="X76" s="408" t="str">
        <f>INICIO!K21</f>
        <v>Hogar</v>
      </c>
      <c r="Y76" s="22"/>
      <c r="Z76" s="22"/>
      <c r="AA76" s="156"/>
      <c r="AB76" s="203"/>
      <c r="AC76" s="203"/>
      <c r="AD76" s="194"/>
    </row>
    <row r="77" ht="15.75" customHeight="1">
      <c r="A77" s="192"/>
      <c r="B77" s="192"/>
      <c r="C77" s="192"/>
      <c r="D77" s="391"/>
      <c r="J77" s="392"/>
      <c r="K77" s="393"/>
      <c r="L77" s="22"/>
      <c r="M77" s="393"/>
      <c r="N77" s="22"/>
      <c r="O77" s="394"/>
      <c r="P77" s="22"/>
      <c r="Q77" s="393"/>
      <c r="R77" s="22"/>
      <c r="S77" s="22"/>
      <c r="T77" s="22"/>
      <c r="U77" s="22"/>
      <c r="V77" s="156"/>
      <c r="W77" s="203"/>
      <c r="X77" s="409" t="str">
        <f>INICIO!K22</f>
        <v>Tarjeta de crédito</v>
      </c>
      <c r="Y77" s="22"/>
      <c r="Z77" s="22"/>
      <c r="AA77" s="156"/>
      <c r="AB77" s="203"/>
      <c r="AC77" s="203"/>
      <c r="AD77" s="194"/>
    </row>
    <row r="78" ht="15.75" customHeight="1">
      <c r="A78" s="192"/>
      <c r="B78" s="192"/>
      <c r="C78" s="192"/>
      <c r="D78" s="395"/>
      <c r="E78" s="22"/>
      <c r="F78" s="22"/>
      <c r="G78" s="22"/>
      <c r="H78" s="22"/>
      <c r="I78" s="22"/>
      <c r="J78" s="396"/>
      <c r="K78" s="397"/>
      <c r="L78" s="22"/>
      <c r="M78" s="397"/>
      <c r="N78" s="22"/>
      <c r="O78" s="398"/>
      <c r="P78" s="22"/>
      <c r="Q78" s="397"/>
      <c r="R78" s="22"/>
      <c r="S78" s="22"/>
      <c r="T78" s="22"/>
      <c r="U78" s="22"/>
      <c r="V78" s="156"/>
      <c r="W78" s="203"/>
      <c r="X78" s="410" t="str">
        <f>INICIO!K23</f>
        <v>Ocio</v>
      </c>
      <c r="Y78" s="22"/>
      <c r="Z78" s="22"/>
      <c r="AA78" s="156"/>
      <c r="AB78" s="203"/>
      <c r="AC78" s="203"/>
      <c r="AD78" s="194"/>
    </row>
    <row r="79" ht="15.75" customHeight="1">
      <c r="A79" s="192"/>
      <c r="B79" s="192"/>
      <c r="C79" s="192"/>
      <c r="D79" s="391"/>
      <c r="J79" s="392"/>
      <c r="K79" s="393"/>
      <c r="L79" s="22"/>
      <c r="M79" s="393"/>
      <c r="N79" s="22"/>
      <c r="O79" s="394"/>
      <c r="P79" s="22"/>
      <c r="Q79" s="393"/>
      <c r="R79" s="22"/>
      <c r="S79" s="22"/>
      <c r="T79" s="22"/>
      <c r="U79" s="22"/>
      <c r="V79" s="156"/>
      <c r="W79" s="203"/>
      <c r="X79" s="410" t="str">
        <f>INICIO!K24</f>
        <v>Pequeñas compras</v>
      </c>
      <c r="Y79" s="22"/>
      <c r="Z79" s="22"/>
      <c r="AA79" s="156"/>
      <c r="AB79" s="203"/>
      <c r="AC79" s="203"/>
      <c r="AD79" s="194"/>
    </row>
    <row r="80" ht="15.75" customHeight="1">
      <c r="A80" s="192"/>
      <c r="B80" s="192"/>
      <c r="C80" s="192"/>
      <c r="D80" s="395"/>
      <c r="E80" s="22"/>
      <c r="F80" s="22"/>
      <c r="G80" s="22"/>
      <c r="H80" s="22"/>
      <c r="I80" s="22"/>
      <c r="J80" s="396"/>
      <c r="K80" s="397"/>
      <c r="L80" s="22"/>
      <c r="M80" s="397"/>
      <c r="N80" s="22"/>
      <c r="O80" s="398"/>
      <c r="P80" s="22"/>
      <c r="Q80" s="397"/>
      <c r="R80" s="22"/>
      <c r="S80" s="22"/>
      <c r="T80" s="22"/>
      <c r="U80" s="22"/>
      <c r="V80" s="156"/>
      <c r="W80" s="203"/>
      <c r="X80" s="411" t="str">
        <f>INICIO!K25</f>
        <v>Tasas/Impuestos</v>
      </c>
      <c r="Y80" s="22"/>
      <c r="Z80" s="22"/>
      <c r="AA80" s="156"/>
      <c r="AB80" s="203"/>
      <c r="AC80" s="203"/>
      <c r="AD80" s="194"/>
    </row>
    <row r="81" ht="15.75" customHeight="1">
      <c r="A81" s="192"/>
      <c r="B81" s="192"/>
      <c r="C81" s="192"/>
      <c r="D81" s="391"/>
      <c r="J81" s="392"/>
      <c r="K81" s="393"/>
      <c r="L81" s="22"/>
      <c r="M81" s="393"/>
      <c r="N81" s="22"/>
      <c r="O81" s="394"/>
      <c r="P81" s="22"/>
      <c r="Q81" s="393"/>
      <c r="R81" s="22"/>
      <c r="S81" s="22"/>
      <c r="T81" s="22"/>
      <c r="U81" s="22"/>
      <c r="V81" s="156"/>
      <c r="W81" s="203"/>
      <c r="X81" s="412" t="str">
        <f>INICIO!K26</f>
        <v>Viajes/vacaciones</v>
      </c>
      <c r="Y81" s="22"/>
      <c r="Z81" s="22"/>
      <c r="AA81" s="156"/>
      <c r="AB81" s="194"/>
      <c r="AC81" s="194"/>
      <c r="AD81" s="194"/>
    </row>
    <row r="82" ht="15.75" customHeight="1">
      <c r="A82" s="192"/>
      <c r="B82" s="192"/>
      <c r="C82" s="192"/>
      <c r="D82" s="395"/>
      <c r="E82" s="22"/>
      <c r="F82" s="22"/>
      <c r="G82" s="22"/>
      <c r="H82" s="22"/>
      <c r="I82" s="22"/>
      <c r="J82" s="396"/>
      <c r="K82" s="397"/>
      <c r="L82" s="22"/>
      <c r="M82" s="397"/>
      <c r="N82" s="22"/>
      <c r="O82" s="398"/>
      <c r="P82" s="22"/>
      <c r="Q82" s="397"/>
      <c r="R82" s="22"/>
      <c r="S82" s="22"/>
      <c r="T82" s="22"/>
      <c r="U82" s="22"/>
      <c r="V82" s="156"/>
      <c r="W82" s="203"/>
      <c r="X82" s="413" t="str">
        <f>INICIO!K27</f>
        <v>Tecnología</v>
      </c>
      <c r="Y82" s="22"/>
      <c r="Z82" s="22"/>
      <c r="AA82" s="156"/>
      <c r="AB82" s="194"/>
      <c r="AC82" s="194"/>
      <c r="AD82" s="203"/>
    </row>
    <row r="83" ht="15.75" customHeight="1">
      <c r="A83" s="192"/>
      <c r="B83" s="192"/>
      <c r="C83" s="192"/>
      <c r="D83" s="391"/>
      <c r="J83" s="392"/>
      <c r="K83" s="393"/>
      <c r="L83" s="22"/>
      <c r="M83" s="393"/>
      <c r="N83" s="22"/>
      <c r="O83" s="394"/>
      <c r="P83" s="22"/>
      <c r="Q83" s="393"/>
      <c r="R83" s="22"/>
      <c r="S83" s="22"/>
      <c r="T83" s="22"/>
      <c r="U83" s="22"/>
      <c r="V83" s="156"/>
      <c r="W83" s="203"/>
      <c r="X83" s="411" t="str">
        <f>INICIO!K28</f>
        <v>Reparaciones</v>
      </c>
      <c r="Y83" s="22"/>
      <c r="Z83" s="22"/>
      <c r="AA83" s="156"/>
      <c r="AB83" s="194"/>
      <c r="AC83" s="194"/>
      <c r="AD83" s="203"/>
    </row>
    <row r="84" ht="15.75" customHeight="1">
      <c r="A84" s="192"/>
      <c r="B84" s="192"/>
      <c r="C84" s="192"/>
      <c r="D84" s="395"/>
      <c r="E84" s="22"/>
      <c r="F84" s="22"/>
      <c r="G84" s="22"/>
      <c r="H84" s="22"/>
      <c r="I84" s="22"/>
      <c r="J84" s="396"/>
      <c r="K84" s="397"/>
      <c r="L84" s="22"/>
      <c r="M84" s="397"/>
      <c r="N84" s="22"/>
      <c r="O84" s="398"/>
      <c r="P84" s="22"/>
      <c r="Q84" s="397"/>
      <c r="R84" s="22"/>
      <c r="S84" s="22"/>
      <c r="T84" s="22"/>
      <c r="U84" s="22"/>
      <c r="V84" s="156"/>
      <c r="W84" s="203"/>
      <c r="X84" s="414" t="str">
        <f>INICIO!K29</f>
        <v>Salud</v>
      </c>
      <c r="Y84" s="22"/>
      <c r="Z84" s="22"/>
      <c r="AA84" s="156"/>
      <c r="AB84" s="194"/>
      <c r="AC84" s="194"/>
      <c r="AD84" s="203"/>
    </row>
    <row r="85" ht="15.75" customHeight="1">
      <c r="A85" s="192"/>
      <c r="B85" s="192"/>
      <c r="C85" s="192"/>
      <c r="D85" s="391"/>
      <c r="J85" s="392"/>
      <c r="K85" s="393"/>
      <c r="L85" s="22"/>
      <c r="M85" s="393"/>
      <c r="N85" s="22"/>
      <c r="O85" s="394"/>
      <c r="P85" s="22"/>
      <c r="Q85" s="393"/>
      <c r="R85" s="22"/>
      <c r="S85" s="22"/>
      <c r="T85" s="22"/>
      <c r="U85" s="22"/>
      <c r="V85" s="156"/>
      <c r="W85" s="203"/>
      <c r="X85" s="415" t="str">
        <f>INICIO!K30</f>
        <v>Higiene</v>
      </c>
      <c r="Y85" s="22"/>
      <c r="Z85" s="22"/>
      <c r="AA85" s="156"/>
      <c r="AB85" s="203"/>
      <c r="AC85" s="203"/>
      <c r="AD85" s="203"/>
    </row>
    <row r="86" ht="15.75" customHeight="1">
      <c r="A86" s="192"/>
      <c r="B86" s="192"/>
      <c r="C86" s="192"/>
      <c r="D86" s="395"/>
      <c r="E86" s="22"/>
      <c r="F86" s="22"/>
      <c r="G86" s="22"/>
      <c r="H86" s="22"/>
      <c r="I86" s="22"/>
      <c r="J86" s="396"/>
      <c r="K86" s="397"/>
      <c r="L86" s="22"/>
      <c r="M86" s="397"/>
      <c r="N86" s="22"/>
      <c r="O86" s="398"/>
      <c r="P86" s="22"/>
      <c r="Q86" s="397"/>
      <c r="R86" s="22"/>
      <c r="S86" s="22"/>
      <c r="T86" s="22"/>
      <c r="U86" s="22"/>
      <c r="V86" s="156"/>
      <c r="W86" s="203"/>
      <c r="X86" s="416" t="str">
        <f>INICIO!K31</f>
        <v>Cursos/Formación</v>
      </c>
      <c r="Y86" s="22"/>
      <c r="Z86" s="22"/>
      <c r="AA86" s="156"/>
      <c r="AC86" s="203"/>
      <c r="AD86" s="203"/>
    </row>
    <row r="87" ht="15.75" customHeight="1">
      <c r="A87" s="192"/>
      <c r="B87" s="192"/>
      <c r="C87" s="192"/>
      <c r="D87" s="391"/>
      <c r="J87" s="392"/>
      <c r="K87" s="417"/>
      <c r="L87" s="22"/>
      <c r="M87" s="393"/>
      <c r="N87" s="22"/>
      <c r="O87" s="394"/>
      <c r="P87" s="22"/>
      <c r="Q87" s="393"/>
      <c r="R87" s="22"/>
      <c r="S87" s="22"/>
      <c r="T87" s="22"/>
      <c r="U87" s="22"/>
      <c r="V87" s="156"/>
      <c r="X87" s="418" t="str">
        <f>INICIO!K32</f>
        <v>Mascotas</v>
      </c>
      <c r="Y87" s="22"/>
      <c r="Z87" s="22"/>
      <c r="AA87" s="156"/>
      <c r="AC87" s="203"/>
      <c r="AD87" s="203"/>
    </row>
    <row r="88" ht="15.75" customHeight="1">
      <c r="A88" s="192"/>
      <c r="B88" s="192"/>
      <c r="C88" s="192"/>
      <c r="D88" s="395"/>
      <c r="E88" s="22"/>
      <c r="F88" s="22"/>
      <c r="G88" s="22"/>
      <c r="H88" s="22"/>
      <c r="I88" s="22"/>
      <c r="J88" s="396"/>
      <c r="K88" s="397"/>
      <c r="L88" s="22"/>
      <c r="M88" s="397"/>
      <c r="N88" s="22"/>
      <c r="O88" s="398"/>
      <c r="P88" s="22"/>
      <c r="Q88" s="397"/>
      <c r="R88" s="22"/>
      <c r="S88" s="22"/>
      <c r="T88" s="22"/>
      <c r="U88" s="22"/>
      <c r="V88" s="156"/>
      <c r="X88" s="419" t="str">
        <f>INICIO!K33</f>
        <v>Familia</v>
      </c>
      <c r="Y88" s="22"/>
      <c r="Z88" s="22"/>
      <c r="AA88" s="156"/>
      <c r="AC88" s="203"/>
      <c r="AD88" s="203"/>
    </row>
    <row r="89" ht="15.75" customHeight="1">
      <c r="A89" s="192"/>
      <c r="B89" s="192"/>
      <c r="C89" s="192"/>
      <c r="D89" s="391"/>
      <c r="J89" s="392"/>
      <c r="K89" s="393"/>
      <c r="L89" s="22"/>
      <c r="M89" s="393"/>
      <c r="N89" s="22"/>
      <c r="O89" s="394"/>
      <c r="P89" s="22"/>
      <c r="Q89" s="393"/>
      <c r="R89" s="22"/>
      <c r="S89" s="22"/>
      <c r="T89" s="22"/>
      <c r="U89" s="22"/>
      <c r="V89" s="156"/>
      <c r="X89" s="412" t="str">
        <f>INICIO!K34</f>
        <v>Otros</v>
      </c>
      <c r="Y89" s="22"/>
      <c r="Z89" s="22"/>
      <c r="AA89" s="156"/>
      <c r="AD89" s="194"/>
    </row>
    <row r="90" ht="15.75" customHeight="1">
      <c r="A90" s="192"/>
      <c r="B90" s="192"/>
      <c r="C90" s="192"/>
      <c r="D90" s="395"/>
      <c r="E90" s="22"/>
      <c r="F90" s="22"/>
      <c r="G90" s="22"/>
      <c r="H90" s="22"/>
      <c r="I90" s="22"/>
      <c r="J90" s="396"/>
      <c r="K90" s="397"/>
      <c r="L90" s="22"/>
      <c r="M90" s="397"/>
      <c r="N90" s="22"/>
      <c r="O90" s="398"/>
      <c r="P90" s="22"/>
      <c r="Q90" s="397"/>
      <c r="R90" s="22"/>
      <c r="S90" s="22"/>
      <c r="T90" s="22"/>
      <c r="U90" s="22"/>
      <c r="V90" s="156"/>
      <c r="X90" s="420" t="str">
        <f>INICIO!K35</f>
        <v>Categoria 1</v>
      </c>
      <c r="Y90" s="22"/>
      <c r="Z90" s="22"/>
      <c r="AA90" s="156"/>
      <c r="AD90" s="194"/>
    </row>
    <row r="91" ht="15.75" customHeight="1">
      <c r="A91" s="192"/>
      <c r="B91" s="192"/>
      <c r="C91" s="192"/>
      <c r="D91" s="391"/>
      <c r="J91" s="392"/>
      <c r="K91" s="393"/>
      <c r="L91" s="22"/>
      <c r="M91" s="393"/>
      <c r="N91" s="22"/>
      <c r="O91" s="394"/>
      <c r="P91" s="22"/>
      <c r="Q91" s="393"/>
      <c r="R91" s="22"/>
      <c r="S91" s="22"/>
      <c r="T91" s="22"/>
      <c r="U91" s="22"/>
      <c r="V91" s="156"/>
      <c r="X91" s="421" t="str">
        <f>INICIO!K36</f>
        <v>Categoría 2</v>
      </c>
      <c r="Y91" s="22"/>
      <c r="Z91" s="22"/>
      <c r="AA91" s="156"/>
      <c r="AD91" s="194"/>
    </row>
    <row r="92" ht="15.75" customHeight="1">
      <c r="A92" s="192"/>
      <c r="B92" s="192"/>
      <c r="C92" s="192"/>
      <c r="D92" s="395"/>
      <c r="E92" s="22"/>
      <c r="F92" s="22"/>
      <c r="G92" s="22"/>
      <c r="H92" s="22"/>
      <c r="I92" s="22"/>
      <c r="J92" s="396"/>
      <c r="K92" s="397"/>
      <c r="L92" s="22"/>
      <c r="M92" s="397"/>
      <c r="N92" s="22"/>
      <c r="O92" s="398"/>
      <c r="P92" s="22"/>
      <c r="Q92" s="397"/>
      <c r="R92" s="22"/>
      <c r="S92" s="22"/>
      <c r="T92" s="22"/>
      <c r="U92" s="22"/>
      <c r="V92" s="156"/>
      <c r="X92" s="422" t="str">
        <f>INICIO!K37</f>
        <v>Categoría 3</v>
      </c>
      <c r="Y92" s="22"/>
      <c r="Z92" s="22"/>
      <c r="AA92" s="156"/>
      <c r="AD92" s="194"/>
    </row>
    <row r="93" ht="15.75" customHeight="1">
      <c r="A93" s="192"/>
      <c r="B93" s="192"/>
      <c r="C93" s="192"/>
      <c r="D93" s="391"/>
      <c r="J93" s="392"/>
      <c r="K93" s="393"/>
      <c r="L93" s="22"/>
      <c r="M93" s="393"/>
      <c r="N93" s="22"/>
      <c r="O93" s="394"/>
      <c r="P93" s="22"/>
      <c r="Q93" s="393"/>
      <c r="R93" s="22"/>
      <c r="S93" s="22"/>
      <c r="T93" s="22"/>
      <c r="U93" s="22"/>
      <c r="V93" s="156"/>
      <c r="X93" s="423" t="str">
        <f>INICIO!K38</f>
        <v>Categoría 4</v>
      </c>
      <c r="Y93" s="22"/>
      <c r="Z93" s="22"/>
      <c r="AA93" s="156"/>
      <c r="AD93" s="194"/>
    </row>
    <row r="94" ht="15.75" customHeight="1">
      <c r="A94" s="192"/>
      <c r="B94" s="192"/>
      <c r="C94" s="192"/>
      <c r="D94" s="395"/>
      <c r="E94" s="22"/>
      <c r="F94" s="22"/>
      <c r="G94" s="22"/>
      <c r="H94" s="22"/>
      <c r="I94" s="22"/>
      <c r="J94" s="396"/>
      <c r="K94" s="397"/>
      <c r="L94" s="22"/>
      <c r="M94" s="397"/>
      <c r="N94" s="22"/>
      <c r="O94" s="398"/>
      <c r="P94" s="22"/>
      <c r="Q94" s="397"/>
      <c r="R94" s="22"/>
      <c r="S94" s="22"/>
      <c r="T94" s="22"/>
      <c r="U94" s="22"/>
      <c r="V94" s="156"/>
      <c r="X94" s="420" t="str">
        <f>INICIO!K39</f>
        <v>Categoría 5</v>
      </c>
      <c r="Y94" s="22"/>
      <c r="Z94" s="22"/>
      <c r="AA94" s="156"/>
      <c r="AD94" s="194"/>
    </row>
    <row r="95" ht="15.75" customHeight="1">
      <c r="A95" s="192"/>
      <c r="B95" s="192"/>
      <c r="C95" s="192"/>
      <c r="D95" s="391"/>
      <c r="J95" s="392"/>
      <c r="K95" s="393"/>
      <c r="L95" s="22"/>
      <c r="M95" s="393"/>
      <c r="N95" s="22"/>
      <c r="O95" s="394"/>
      <c r="P95" s="22"/>
      <c r="Q95" s="393"/>
      <c r="R95" s="22"/>
      <c r="S95" s="22"/>
      <c r="T95" s="22"/>
      <c r="U95" s="22"/>
      <c r="V95" s="156"/>
      <c r="X95" s="424" t="str">
        <f>INICIO!K40</f>
        <v>Categoría 6</v>
      </c>
      <c r="Y95" s="325"/>
      <c r="Z95" s="325"/>
      <c r="AA95" s="184"/>
      <c r="AC95" s="194"/>
      <c r="AD95" s="194"/>
    </row>
    <row r="96" ht="15.75" customHeight="1">
      <c r="A96" s="192"/>
      <c r="B96" s="192"/>
      <c r="C96" s="192"/>
      <c r="D96" s="395"/>
      <c r="E96" s="22"/>
      <c r="F96" s="22"/>
      <c r="G96" s="22"/>
      <c r="H96" s="22"/>
      <c r="I96" s="22"/>
      <c r="J96" s="396"/>
      <c r="K96" s="397"/>
      <c r="L96" s="22"/>
      <c r="M96" s="397"/>
      <c r="N96" s="22"/>
      <c r="O96" s="398"/>
      <c r="P96" s="22"/>
      <c r="Q96" s="397"/>
      <c r="R96" s="22"/>
      <c r="S96" s="22"/>
      <c r="T96" s="22"/>
      <c r="U96" s="22"/>
      <c r="V96" s="156"/>
      <c r="AC96" s="194"/>
      <c r="AD96" s="194"/>
    </row>
    <row r="97" ht="15.75" customHeight="1">
      <c r="A97" s="192"/>
      <c r="B97" s="192"/>
      <c r="C97" s="192"/>
      <c r="D97" s="391"/>
      <c r="J97" s="392"/>
      <c r="K97" s="393"/>
      <c r="L97" s="22"/>
      <c r="M97" s="393"/>
      <c r="N97" s="22"/>
      <c r="O97" s="394"/>
      <c r="P97" s="22"/>
      <c r="Q97" s="393"/>
      <c r="R97" s="22"/>
      <c r="S97" s="22"/>
      <c r="T97" s="22"/>
      <c r="U97" s="22"/>
      <c r="V97" s="156"/>
      <c r="AC97" s="194"/>
      <c r="AD97" s="194"/>
    </row>
    <row r="98" ht="15.75" customHeight="1">
      <c r="A98" s="192"/>
      <c r="B98" s="192"/>
      <c r="C98" s="192"/>
      <c r="D98" s="395"/>
      <c r="E98" s="22"/>
      <c r="F98" s="22"/>
      <c r="G98" s="22"/>
      <c r="H98" s="22"/>
      <c r="I98" s="22"/>
      <c r="J98" s="396"/>
      <c r="K98" s="397"/>
      <c r="L98" s="22"/>
      <c r="M98" s="397"/>
      <c r="N98" s="22"/>
      <c r="O98" s="398"/>
      <c r="P98" s="22"/>
      <c r="Q98" s="397"/>
      <c r="R98" s="22"/>
      <c r="S98" s="22"/>
      <c r="T98" s="22"/>
      <c r="U98" s="22"/>
      <c r="V98" s="156"/>
      <c r="AC98" s="194"/>
      <c r="AD98" s="194"/>
    </row>
    <row r="99" ht="15.75" customHeight="1">
      <c r="A99" s="192"/>
      <c r="B99" s="192"/>
      <c r="C99" s="192"/>
      <c r="D99" s="391"/>
      <c r="J99" s="392"/>
      <c r="K99" s="393"/>
      <c r="L99" s="22"/>
      <c r="M99" s="393"/>
      <c r="N99" s="22"/>
      <c r="O99" s="394"/>
      <c r="P99" s="22"/>
      <c r="Q99" s="393"/>
      <c r="R99" s="22"/>
      <c r="S99" s="22"/>
      <c r="T99" s="22"/>
      <c r="U99" s="22"/>
      <c r="V99" s="156"/>
      <c r="AC99" s="194"/>
      <c r="AD99" s="194"/>
    </row>
    <row r="100" ht="15.75" customHeight="1">
      <c r="A100" s="192"/>
      <c r="B100" s="192"/>
      <c r="C100" s="192"/>
      <c r="D100" s="395"/>
      <c r="E100" s="22"/>
      <c r="F100" s="22"/>
      <c r="G100" s="22"/>
      <c r="H100" s="22"/>
      <c r="I100" s="22"/>
      <c r="J100" s="396"/>
      <c r="K100" s="397"/>
      <c r="L100" s="22"/>
      <c r="M100" s="397"/>
      <c r="N100" s="22"/>
      <c r="O100" s="398"/>
      <c r="P100" s="22"/>
      <c r="Q100" s="397"/>
      <c r="R100" s="22"/>
      <c r="S100" s="22"/>
      <c r="T100" s="22"/>
      <c r="U100" s="22"/>
      <c r="V100" s="156"/>
      <c r="AC100" s="194"/>
      <c r="AD100" s="194"/>
    </row>
    <row r="101" ht="15.75" customHeight="1">
      <c r="A101" s="192"/>
      <c r="B101" s="192"/>
      <c r="C101" s="192"/>
      <c r="D101" s="391"/>
      <c r="J101" s="392"/>
      <c r="K101" s="393"/>
      <c r="L101" s="22"/>
      <c r="M101" s="393"/>
      <c r="N101" s="22"/>
      <c r="O101" s="394"/>
      <c r="P101" s="22"/>
      <c r="Q101" s="393"/>
      <c r="R101" s="22"/>
      <c r="S101" s="22"/>
      <c r="T101" s="22"/>
      <c r="U101" s="22"/>
      <c r="V101" s="156"/>
      <c r="AC101" s="194"/>
      <c r="AD101" s="194"/>
    </row>
    <row r="102" ht="15.75" customHeight="1">
      <c r="A102" s="192"/>
      <c r="B102" s="192"/>
      <c r="C102" s="192"/>
      <c r="D102" s="395"/>
      <c r="E102" s="22"/>
      <c r="F102" s="22"/>
      <c r="G102" s="22"/>
      <c r="H102" s="22"/>
      <c r="I102" s="22"/>
      <c r="J102" s="396"/>
      <c r="K102" s="397"/>
      <c r="L102" s="22"/>
      <c r="M102" s="397"/>
      <c r="N102" s="22"/>
      <c r="O102" s="398"/>
      <c r="P102" s="22"/>
      <c r="Q102" s="397"/>
      <c r="R102" s="22"/>
      <c r="S102" s="22"/>
      <c r="T102" s="22"/>
      <c r="U102" s="22"/>
      <c r="V102" s="156"/>
    </row>
    <row r="103" ht="15.75" customHeight="1">
      <c r="A103" s="194"/>
      <c r="B103" s="194"/>
      <c r="C103" s="194"/>
      <c r="D103" s="391"/>
      <c r="J103" s="392"/>
      <c r="K103" s="393"/>
      <c r="L103" s="22"/>
      <c r="M103" s="393"/>
      <c r="N103" s="22"/>
      <c r="O103" s="394"/>
      <c r="P103" s="22"/>
      <c r="Q103" s="393"/>
      <c r="R103" s="22"/>
      <c r="S103" s="22"/>
      <c r="T103" s="22"/>
      <c r="U103" s="22"/>
      <c r="V103" s="156"/>
    </row>
    <row r="104" ht="15.75" customHeight="1">
      <c r="A104" s="194"/>
      <c r="B104" s="194"/>
      <c r="C104" s="194"/>
      <c r="D104" s="395"/>
      <c r="E104" s="22"/>
      <c r="F104" s="22"/>
      <c r="G104" s="22"/>
      <c r="H104" s="22"/>
      <c r="I104" s="22"/>
      <c r="J104" s="396"/>
      <c r="K104" s="397"/>
      <c r="L104" s="22"/>
      <c r="M104" s="397"/>
      <c r="N104" s="22"/>
      <c r="O104" s="398"/>
      <c r="P104" s="22"/>
      <c r="Q104" s="397"/>
      <c r="R104" s="22"/>
      <c r="S104" s="22"/>
      <c r="T104" s="22"/>
      <c r="U104" s="22"/>
      <c r="V104" s="156"/>
    </row>
    <row r="105" ht="15.75" customHeight="1">
      <c r="A105" s="194"/>
      <c r="B105" s="194"/>
      <c r="C105" s="194"/>
      <c r="D105" s="391"/>
      <c r="J105" s="392"/>
      <c r="K105" s="393"/>
      <c r="L105" s="22"/>
      <c r="M105" s="393"/>
      <c r="N105" s="22"/>
      <c r="O105" s="394"/>
      <c r="P105" s="22"/>
      <c r="Q105" s="393"/>
      <c r="R105" s="22"/>
      <c r="S105" s="22"/>
      <c r="T105" s="22"/>
      <c r="U105" s="22"/>
      <c r="V105" s="156"/>
    </row>
    <row r="106" ht="15.75" customHeight="1">
      <c r="A106" s="194"/>
      <c r="B106" s="194"/>
      <c r="C106" s="194"/>
      <c r="D106" s="395"/>
      <c r="E106" s="22"/>
      <c r="F106" s="22"/>
      <c r="G106" s="22"/>
      <c r="H106" s="22"/>
      <c r="I106" s="22"/>
      <c r="J106" s="396"/>
      <c r="K106" s="397"/>
      <c r="L106" s="22"/>
      <c r="M106" s="397"/>
      <c r="N106" s="22"/>
      <c r="O106" s="398"/>
      <c r="P106" s="22"/>
      <c r="Q106" s="397"/>
      <c r="R106" s="22"/>
      <c r="S106" s="22"/>
      <c r="T106" s="22"/>
      <c r="U106" s="22"/>
      <c r="V106" s="156"/>
    </row>
    <row r="107" ht="15.75" customHeight="1">
      <c r="A107" s="194"/>
      <c r="B107" s="194"/>
      <c r="C107" s="194"/>
      <c r="D107" s="391"/>
      <c r="J107" s="392"/>
      <c r="K107" s="393"/>
      <c r="L107" s="22"/>
      <c r="M107" s="393"/>
      <c r="N107" s="22"/>
      <c r="O107" s="394"/>
      <c r="P107" s="22"/>
      <c r="Q107" s="393"/>
      <c r="R107" s="22"/>
      <c r="S107" s="22"/>
      <c r="T107" s="22"/>
      <c r="U107" s="22"/>
      <c r="V107" s="156"/>
    </row>
    <row r="108" ht="15.75" customHeight="1">
      <c r="A108" s="194"/>
      <c r="B108" s="194"/>
      <c r="C108" s="194"/>
      <c r="D108" s="395"/>
      <c r="E108" s="22"/>
      <c r="F108" s="22"/>
      <c r="G108" s="22"/>
      <c r="H108" s="22"/>
      <c r="I108" s="22"/>
      <c r="J108" s="396"/>
      <c r="K108" s="397"/>
      <c r="L108" s="22"/>
      <c r="M108" s="397"/>
      <c r="N108" s="22"/>
      <c r="O108" s="398"/>
      <c r="P108" s="22"/>
      <c r="Q108" s="397"/>
      <c r="R108" s="22"/>
      <c r="S108" s="22"/>
      <c r="T108" s="22"/>
      <c r="U108" s="22"/>
      <c r="V108" s="156"/>
    </row>
    <row r="109" ht="15.75" customHeight="1">
      <c r="A109" s="194"/>
      <c r="B109" s="194"/>
      <c r="C109" s="194"/>
      <c r="D109" s="391"/>
      <c r="J109" s="392"/>
      <c r="K109" s="393"/>
      <c r="L109" s="22"/>
      <c r="M109" s="393"/>
      <c r="N109" s="22"/>
      <c r="O109" s="394"/>
      <c r="P109" s="22"/>
      <c r="Q109" s="393"/>
      <c r="R109" s="22"/>
      <c r="S109" s="22"/>
      <c r="T109" s="22"/>
      <c r="U109" s="22"/>
      <c r="V109" s="156"/>
    </row>
    <row r="110" ht="15.75" customHeight="1">
      <c r="A110" s="194"/>
      <c r="B110" s="194"/>
      <c r="C110" s="194"/>
      <c r="D110" s="395"/>
      <c r="E110" s="22"/>
      <c r="F110" s="22"/>
      <c r="G110" s="22"/>
      <c r="H110" s="22"/>
      <c r="I110" s="22"/>
      <c r="J110" s="396"/>
      <c r="K110" s="397"/>
      <c r="L110" s="22"/>
      <c r="M110" s="397"/>
      <c r="N110" s="22"/>
      <c r="O110" s="398"/>
      <c r="P110" s="22"/>
      <c r="Q110" s="397"/>
      <c r="R110" s="22"/>
      <c r="S110" s="22"/>
      <c r="T110" s="22"/>
      <c r="U110" s="22"/>
      <c r="V110" s="156"/>
    </row>
    <row r="111" ht="15.75" customHeight="1">
      <c r="A111" s="194"/>
      <c r="B111" s="194"/>
      <c r="C111" s="194"/>
      <c r="D111" s="391"/>
      <c r="J111" s="392"/>
      <c r="K111" s="393"/>
      <c r="L111" s="22"/>
      <c r="M111" s="393"/>
      <c r="N111" s="22"/>
      <c r="O111" s="394"/>
      <c r="P111" s="22"/>
      <c r="Q111" s="393"/>
      <c r="R111" s="22"/>
      <c r="S111" s="22"/>
      <c r="T111" s="22"/>
      <c r="U111" s="22"/>
      <c r="V111" s="156"/>
    </row>
    <row r="112" ht="15.75" customHeight="1">
      <c r="A112" s="194"/>
      <c r="B112" s="194"/>
      <c r="C112" s="194"/>
      <c r="D112" s="395"/>
      <c r="E112" s="22"/>
      <c r="F112" s="22"/>
      <c r="G112" s="22"/>
      <c r="H112" s="22"/>
      <c r="I112" s="22"/>
      <c r="J112" s="396"/>
      <c r="K112" s="397"/>
      <c r="L112" s="22"/>
      <c r="M112" s="397"/>
      <c r="N112" s="22"/>
      <c r="O112" s="398"/>
      <c r="P112" s="22"/>
      <c r="Q112" s="397"/>
      <c r="R112" s="22"/>
      <c r="S112" s="22"/>
      <c r="T112" s="22"/>
      <c r="U112" s="22"/>
      <c r="V112" s="156"/>
    </row>
    <row r="113" ht="15.75" customHeight="1">
      <c r="A113" s="194"/>
      <c r="B113" s="194"/>
      <c r="C113" s="194"/>
      <c r="D113" s="391"/>
      <c r="J113" s="392"/>
      <c r="K113" s="393"/>
      <c r="L113" s="22"/>
      <c r="M113" s="393"/>
      <c r="N113" s="22"/>
      <c r="O113" s="394"/>
      <c r="P113" s="22"/>
      <c r="Q113" s="393"/>
      <c r="R113" s="22"/>
      <c r="S113" s="22"/>
      <c r="T113" s="22"/>
      <c r="U113" s="22"/>
      <c r="V113" s="156"/>
    </row>
    <row r="114" ht="15.75" customHeight="1">
      <c r="A114" s="194"/>
      <c r="B114" s="194"/>
      <c r="C114" s="194"/>
      <c r="D114" s="395"/>
      <c r="E114" s="22"/>
      <c r="F114" s="22"/>
      <c r="G114" s="22"/>
      <c r="H114" s="22"/>
      <c r="I114" s="22"/>
      <c r="J114" s="396"/>
      <c r="K114" s="397"/>
      <c r="L114" s="22"/>
      <c r="M114" s="397"/>
      <c r="N114" s="22"/>
      <c r="O114" s="398"/>
      <c r="P114" s="22"/>
      <c r="Q114" s="397"/>
      <c r="R114" s="22"/>
      <c r="S114" s="22"/>
      <c r="T114" s="22"/>
      <c r="U114" s="22"/>
      <c r="V114" s="156"/>
    </row>
    <row r="115" ht="15.75" customHeight="1">
      <c r="A115" s="194"/>
      <c r="B115" s="194"/>
      <c r="C115" s="194"/>
      <c r="D115" s="391"/>
      <c r="J115" s="392"/>
      <c r="K115" s="393"/>
      <c r="L115" s="22"/>
      <c r="M115" s="393"/>
      <c r="N115" s="22"/>
      <c r="O115" s="394"/>
      <c r="P115" s="22"/>
      <c r="Q115" s="393"/>
      <c r="R115" s="22"/>
      <c r="S115" s="22"/>
      <c r="T115" s="22"/>
      <c r="U115" s="22"/>
      <c r="V115" s="156"/>
    </row>
    <row r="116" ht="15.75" customHeight="1">
      <c r="A116" s="194"/>
      <c r="B116" s="194"/>
      <c r="C116" s="194"/>
      <c r="D116" s="395"/>
      <c r="E116" s="22"/>
      <c r="F116" s="22"/>
      <c r="G116" s="22"/>
      <c r="H116" s="22"/>
      <c r="I116" s="22"/>
      <c r="J116" s="396"/>
      <c r="K116" s="397"/>
      <c r="L116" s="22"/>
      <c r="M116" s="397"/>
      <c r="N116" s="22"/>
      <c r="O116" s="398"/>
      <c r="P116" s="22"/>
      <c r="Q116" s="397"/>
      <c r="R116" s="22"/>
      <c r="S116" s="22"/>
      <c r="T116" s="22"/>
      <c r="U116" s="22"/>
      <c r="V116" s="156"/>
    </row>
    <row r="117" ht="15.75" customHeight="1">
      <c r="A117" s="194"/>
      <c r="B117" s="194"/>
      <c r="C117" s="194"/>
      <c r="D117" s="391"/>
      <c r="J117" s="392"/>
      <c r="K117" s="393"/>
      <c r="L117" s="22"/>
      <c r="M117" s="393"/>
      <c r="N117" s="22"/>
      <c r="O117" s="394"/>
      <c r="P117" s="22"/>
      <c r="Q117" s="393"/>
      <c r="R117" s="22"/>
      <c r="S117" s="22"/>
      <c r="T117" s="22"/>
      <c r="U117" s="22"/>
      <c r="V117" s="156"/>
      <c r="W117" s="194"/>
      <c r="X117" s="194"/>
      <c r="Y117" s="194"/>
    </row>
    <row r="118" ht="15.75" customHeight="1">
      <c r="A118" s="194"/>
      <c r="B118" s="194"/>
      <c r="C118" s="194"/>
      <c r="D118" s="395"/>
      <c r="E118" s="22"/>
      <c r="F118" s="22"/>
      <c r="G118" s="22"/>
      <c r="H118" s="22"/>
      <c r="I118" s="22"/>
      <c r="J118" s="396"/>
      <c r="K118" s="397"/>
      <c r="L118" s="22"/>
      <c r="M118" s="397"/>
      <c r="N118" s="22"/>
      <c r="O118" s="398"/>
      <c r="P118" s="22"/>
      <c r="Q118" s="397"/>
      <c r="R118" s="22"/>
      <c r="S118" s="22"/>
      <c r="T118" s="22"/>
      <c r="U118" s="22"/>
      <c r="V118" s="156"/>
      <c r="W118" s="194"/>
      <c r="X118" s="194"/>
      <c r="Y118" s="194"/>
    </row>
    <row r="119" ht="15.75" customHeight="1">
      <c r="A119" s="194"/>
      <c r="B119" s="194"/>
      <c r="C119" s="194"/>
      <c r="D119" s="391"/>
      <c r="J119" s="392"/>
      <c r="K119" s="393"/>
      <c r="L119" s="22"/>
      <c r="M119" s="393"/>
      <c r="N119" s="22"/>
      <c r="O119" s="394"/>
      <c r="P119" s="22"/>
      <c r="Q119" s="393"/>
      <c r="R119" s="22"/>
      <c r="S119" s="22"/>
      <c r="T119" s="22"/>
      <c r="U119" s="22"/>
      <c r="V119" s="156"/>
      <c r="W119" s="194"/>
      <c r="X119" s="194"/>
      <c r="Y119" s="194"/>
    </row>
    <row r="120" ht="15.75" customHeight="1">
      <c r="A120" s="194"/>
      <c r="B120" s="194"/>
      <c r="C120" s="194"/>
      <c r="D120" s="395"/>
      <c r="E120" s="22"/>
      <c r="F120" s="22"/>
      <c r="G120" s="22"/>
      <c r="H120" s="22"/>
      <c r="I120" s="22"/>
      <c r="J120" s="396"/>
      <c r="K120" s="397"/>
      <c r="L120" s="22"/>
      <c r="M120" s="397"/>
      <c r="N120" s="22"/>
      <c r="O120" s="398"/>
      <c r="P120" s="22"/>
      <c r="Q120" s="397"/>
      <c r="R120" s="22"/>
      <c r="S120" s="22"/>
      <c r="T120" s="22"/>
      <c r="U120" s="22"/>
      <c r="V120" s="156"/>
      <c r="W120" s="194"/>
      <c r="X120" s="194"/>
      <c r="Y120" s="194"/>
    </row>
    <row r="121" ht="15.75" customHeight="1">
      <c r="A121" s="194"/>
      <c r="B121" s="194"/>
      <c r="C121" s="194"/>
      <c r="D121" s="391"/>
      <c r="J121" s="392"/>
      <c r="K121" s="393"/>
      <c r="L121" s="22"/>
      <c r="M121" s="393"/>
      <c r="N121" s="22"/>
      <c r="O121" s="394"/>
      <c r="P121" s="22"/>
      <c r="Q121" s="393"/>
      <c r="R121" s="22"/>
      <c r="S121" s="22"/>
      <c r="T121" s="22"/>
      <c r="U121" s="22"/>
      <c r="V121" s="156"/>
    </row>
    <row r="122" ht="15.75" customHeight="1">
      <c r="A122" s="194"/>
      <c r="B122" s="194"/>
      <c r="C122" s="194"/>
      <c r="D122" s="395"/>
      <c r="E122" s="22"/>
      <c r="F122" s="22"/>
      <c r="G122" s="22"/>
      <c r="H122" s="22"/>
      <c r="I122" s="22"/>
      <c r="J122" s="396"/>
      <c r="K122" s="397"/>
      <c r="L122" s="22"/>
      <c r="M122" s="397"/>
      <c r="N122" s="22"/>
      <c r="O122" s="398"/>
      <c r="P122" s="22"/>
      <c r="Q122" s="397"/>
      <c r="R122" s="22"/>
      <c r="S122" s="22"/>
      <c r="T122" s="22"/>
      <c r="U122" s="22"/>
      <c r="V122" s="156"/>
    </row>
    <row r="123" ht="15.75" customHeight="1">
      <c r="A123" s="194"/>
      <c r="B123" s="194"/>
      <c r="C123" s="194"/>
      <c r="D123" s="391"/>
      <c r="J123" s="392"/>
      <c r="K123" s="393"/>
      <c r="L123" s="22"/>
      <c r="M123" s="393"/>
      <c r="N123" s="22"/>
      <c r="O123" s="394"/>
      <c r="P123" s="22"/>
      <c r="Q123" s="393"/>
      <c r="R123" s="22"/>
      <c r="S123" s="22"/>
      <c r="T123" s="22"/>
      <c r="U123" s="22"/>
      <c r="V123" s="156"/>
    </row>
    <row r="124" ht="15.75" customHeight="1">
      <c r="A124" s="194"/>
      <c r="B124" s="194"/>
      <c r="C124" s="194"/>
      <c r="D124" s="395"/>
      <c r="E124" s="22"/>
      <c r="F124" s="22"/>
      <c r="G124" s="22"/>
      <c r="H124" s="22"/>
      <c r="I124" s="22"/>
      <c r="J124" s="396"/>
      <c r="K124" s="397"/>
      <c r="L124" s="22"/>
      <c r="M124" s="397"/>
      <c r="N124" s="22"/>
      <c r="O124" s="398"/>
      <c r="P124" s="22"/>
      <c r="Q124" s="397"/>
      <c r="R124" s="22"/>
      <c r="S124" s="22"/>
      <c r="T124" s="22"/>
      <c r="U124" s="22"/>
      <c r="V124" s="156"/>
    </row>
    <row r="125" ht="15.75" customHeight="1">
      <c r="A125" s="194"/>
      <c r="B125" s="194"/>
      <c r="C125" s="194"/>
      <c r="D125" s="391"/>
      <c r="J125" s="392"/>
      <c r="K125" s="393"/>
      <c r="L125" s="22"/>
      <c r="M125" s="393"/>
      <c r="N125" s="22"/>
      <c r="O125" s="394"/>
      <c r="P125" s="22"/>
      <c r="Q125" s="393"/>
      <c r="R125" s="22"/>
      <c r="S125" s="22"/>
      <c r="T125" s="22"/>
      <c r="U125" s="22"/>
      <c r="V125" s="156"/>
    </row>
    <row r="126" ht="15.75" customHeight="1">
      <c r="A126" s="194"/>
      <c r="B126" s="194"/>
      <c r="C126" s="194"/>
      <c r="D126" s="395"/>
      <c r="E126" s="22"/>
      <c r="F126" s="22"/>
      <c r="G126" s="22"/>
      <c r="H126" s="22"/>
      <c r="I126" s="22"/>
      <c r="J126" s="396"/>
      <c r="K126" s="397"/>
      <c r="L126" s="22"/>
      <c r="M126" s="397"/>
      <c r="N126" s="22"/>
      <c r="O126" s="398"/>
      <c r="P126" s="22"/>
      <c r="Q126" s="397"/>
      <c r="R126" s="22"/>
      <c r="S126" s="22"/>
      <c r="T126" s="22"/>
      <c r="U126" s="22"/>
      <c r="V126" s="156"/>
    </row>
    <row r="127" ht="15.75" customHeight="1">
      <c r="A127" s="194"/>
      <c r="B127" s="194"/>
      <c r="C127" s="194"/>
      <c r="D127" s="391"/>
      <c r="J127" s="392"/>
      <c r="K127" s="393"/>
      <c r="L127" s="22"/>
      <c r="M127" s="393"/>
      <c r="N127" s="22"/>
      <c r="O127" s="394"/>
      <c r="P127" s="22"/>
      <c r="Q127" s="393"/>
      <c r="R127" s="22"/>
      <c r="S127" s="22"/>
      <c r="T127" s="22"/>
      <c r="U127" s="22"/>
      <c r="V127" s="156"/>
    </row>
    <row r="128" ht="15.75" customHeight="1">
      <c r="A128" s="194"/>
      <c r="B128" s="194"/>
      <c r="C128" s="194"/>
      <c r="D128" s="395"/>
      <c r="E128" s="22"/>
      <c r="F128" s="22"/>
      <c r="G128" s="22"/>
      <c r="H128" s="22"/>
      <c r="I128" s="22"/>
      <c r="J128" s="396"/>
      <c r="K128" s="397"/>
      <c r="L128" s="22"/>
      <c r="M128" s="397"/>
      <c r="N128" s="22"/>
      <c r="O128" s="398"/>
      <c r="P128" s="22"/>
      <c r="Q128" s="397"/>
      <c r="R128" s="22"/>
      <c r="S128" s="22"/>
      <c r="T128" s="22"/>
      <c r="U128" s="22"/>
      <c r="V128" s="156"/>
    </row>
    <row r="129" ht="15.75" customHeight="1">
      <c r="A129" s="194"/>
      <c r="B129" s="194"/>
      <c r="C129" s="194"/>
      <c r="D129" s="391"/>
      <c r="J129" s="392"/>
      <c r="K129" s="393"/>
      <c r="L129" s="22"/>
      <c r="M129" s="393"/>
      <c r="N129" s="22"/>
      <c r="O129" s="394"/>
      <c r="P129" s="22"/>
      <c r="Q129" s="393"/>
      <c r="R129" s="22"/>
      <c r="S129" s="22"/>
      <c r="T129" s="22"/>
      <c r="U129" s="22"/>
      <c r="V129" s="156"/>
    </row>
    <row r="130" ht="15.75" customHeight="1">
      <c r="A130" s="194"/>
      <c r="B130" s="194"/>
      <c r="C130" s="194"/>
      <c r="D130" s="395"/>
      <c r="E130" s="22"/>
      <c r="F130" s="22"/>
      <c r="G130" s="22"/>
      <c r="H130" s="22"/>
      <c r="I130" s="22"/>
      <c r="J130" s="396"/>
      <c r="K130" s="397"/>
      <c r="L130" s="22"/>
      <c r="M130" s="397"/>
      <c r="N130" s="22"/>
      <c r="O130" s="398"/>
      <c r="P130" s="22"/>
      <c r="Q130" s="397"/>
      <c r="R130" s="22"/>
      <c r="S130" s="22"/>
      <c r="T130" s="22"/>
      <c r="U130" s="22"/>
      <c r="V130" s="156"/>
    </row>
    <row r="131" ht="15.75" customHeight="1">
      <c r="A131" s="194"/>
      <c r="B131" s="194"/>
      <c r="C131" s="194"/>
      <c r="D131" s="391"/>
      <c r="J131" s="392"/>
      <c r="K131" s="393"/>
      <c r="L131" s="22"/>
      <c r="M131" s="393"/>
      <c r="N131" s="22"/>
      <c r="O131" s="394"/>
      <c r="P131" s="22"/>
      <c r="Q131" s="393"/>
      <c r="R131" s="22"/>
      <c r="S131" s="22"/>
      <c r="T131" s="22"/>
      <c r="U131" s="22"/>
      <c r="V131" s="156"/>
      <c r="W131" s="194"/>
      <c r="X131" s="194"/>
      <c r="Y131" s="194"/>
    </row>
    <row r="132" ht="15.75" customHeight="1">
      <c r="A132" s="194"/>
      <c r="B132" s="194"/>
      <c r="C132" s="194"/>
      <c r="D132" s="395"/>
      <c r="E132" s="22"/>
      <c r="F132" s="22"/>
      <c r="G132" s="22"/>
      <c r="H132" s="22"/>
      <c r="I132" s="22"/>
      <c r="J132" s="396"/>
      <c r="K132" s="397"/>
      <c r="L132" s="22"/>
      <c r="M132" s="397"/>
      <c r="N132" s="22"/>
      <c r="O132" s="398"/>
      <c r="P132" s="22"/>
      <c r="Q132" s="397"/>
      <c r="R132" s="22"/>
      <c r="S132" s="22"/>
      <c r="T132" s="22"/>
      <c r="U132" s="22"/>
      <c r="V132" s="156"/>
      <c r="W132" s="194"/>
      <c r="X132" s="194"/>
      <c r="Y132" s="194"/>
      <c r="Z132" s="194"/>
      <c r="AA132" s="194"/>
      <c r="AB132" s="194"/>
      <c r="AC132" s="194"/>
      <c r="AD132" s="194"/>
    </row>
    <row r="133" ht="15.75" customHeight="1">
      <c r="A133" s="194"/>
      <c r="B133" s="194"/>
      <c r="C133" s="194"/>
      <c r="D133" s="391"/>
      <c r="J133" s="392"/>
      <c r="K133" s="393"/>
      <c r="L133" s="22"/>
      <c r="M133" s="393"/>
      <c r="N133" s="22"/>
      <c r="O133" s="394"/>
      <c r="P133" s="22"/>
      <c r="Q133" s="393"/>
      <c r="R133" s="22"/>
      <c r="S133" s="22"/>
      <c r="T133" s="22"/>
      <c r="U133" s="22"/>
      <c r="V133" s="156"/>
      <c r="W133" s="194"/>
      <c r="X133" s="194"/>
      <c r="Y133" s="194"/>
      <c r="Z133" s="194"/>
      <c r="AA133" s="194"/>
      <c r="AB133" s="194"/>
      <c r="AC133" s="194"/>
      <c r="AD133" s="194"/>
    </row>
    <row r="134" ht="15.75" customHeight="1">
      <c r="A134" s="194"/>
      <c r="B134" s="194"/>
      <c r="C134" s="194"/>
      <c r="D134" s="395"/>
      <c r="E134" s="22"/>
      <c r="F134" s="22"/>
      <c r="G134" s="22"/>
      <c r="H134" s="22"/>
      <c r="I134" s="22"/>
      <c r="J134" s="396"/>
      <c r="K134" s="397"/>
      <c r="L134" s="22"/>
      <c r="M134" s="397"/>
      <c r="N134" s="22"/>
      <c r="O134" s="398"/>
      <c r="P134" s="22"/>
      <c r="Q134" s="397"/>
      <c r="R134" s="22"/>
      <c r="S134" s="22"/>
      <c r="T134" s="22"/>
      <c r="U134" s="22"/>
      <c r="V134" s="156"/>
      <c r="W134" s="194"/>
      <c r="X134" s="194"/>
      <c r="Y134" s="194"/>
      <c r="Z134" s="194"/>
      <c r="AA134" s="194"/>
      <c r="AB134" s="194"/>
      <c r="AC134" s="194"/>
      <c r="AD134" s="194"/>
    </row>
    <row r="135" ht="15.75" customHeight="1">
      <c r="A135" s="194"/>
      <c r="B135" s="194"/>
      <c r="C135" s="194"/>
      <c r="D135" s="391"/>
      <c r="J135" s="392"/>
      <c r="K135" s="393"/>
      <c r="L135" s="22"/>
      <c r="M135" s="393"/>
      <c r="N135" s="22"/>
      <c r="O135" s="394"/>
      <c r="P135" s="22"/>
      <c r="Q135" s="393"/>
      <c r="R135" s="22"/>
      <c r="S135" s="22"/>
      <c r="T135" s="22"/>
      <c r="U135" s="22"/>
      <c r="V135" s="156"/>
      <c r="W135" s="194"/>
      <c r="X135" s="194"/>
      <c r="Y135" s="194"/>
      <c r="Z135" s="194"/>
      <c r="AA135" s="194"/>
      <c r="AB135" s="194"/>
      <c r="AC135" s="194"/>
      <c r="AD135" s="194"/>
    </row>
    <row r="136" ht="15.75" customHeight="1">
      <c r="A136" s="194"/>
      <c r="B136" s="194"/>
      <c r="C136" s="194"/>
      <c r="D136" s="395"/>
      <c r="E136" s="22"/>
      <c r="F136" s="22"/>
      <c r="G136" s="22"/>
      <c r="H136" s="22"/>
      <c r="I136" s="22"/>
      <c r="J136" s="396"/>
      <c r="K136" s="397"/>
      <c r="L136" s="22"/>
      <c r="M136" s="397"/>
      <c r="N136" s="22"/>
      <c r="O136" s="398"/>
      <c r="P136" s="22"/>
      <c r="Q136" s="397"/>
      <c r="R136" s="22"/>
      <c r="S136" s="22"/>
      <c r="T136" s="22"/>
      <c r="U136" s="22"/>
      <c r="V136" s="156"/>
      <c r="W136" s="194"/>
      <c r="X136" s="194"/>
      <c r="Y136" s="194"/>
      <c r="Z136" s="194"/>
      <c r="AA136" s="194"/>
      <c r="AB136" s="194"/>
      <c r="AC136" s="194"/>
      <c r="AD136" s="194"/>
    </row>
    <row r="137" ht="15.75" customHeight="1">
      <c r="A137" s="194"/>
      <c r="B137" s="194"/>
      <c r="C137" s="194"/>
      <c r="D137" s="391"/>
      <c r="J137" s="392"/>
      <c r="K137" s="393"/>
      <c r="L137" s="22"/>
      <c r="M137" s="393"/>
      <c r="N137" s="22"/>
      <c r="O137" s="394"/>
      <c r="P137" s="22"/>
      <c r="Q137" s="393"/>
      <c r="R137" s="22"/>
      <c r="S137" s="22"/>
      <c r="T137" s="22"/>
      <c r="U137" s="22"/>
      <c r="V137" s="156"/>
      <c r="W137" s="194"/>
      <c r="X137" s="194"/>
      <c r="Y137" s="194"/>
      <c r="Z137" s="194"/>
      <c r="AA137" s="194"/>
      <c r="AB137" s="194"/>
      <c r="AC137" s="194"/>
      <c r="AD137" s="194"/>
    </row>
    <row r="138" ht="15.75" customHeight="1">
      <c r="A138" s="194"/>
      <c r="B138" s="194"/>
      <c r="C138" s="194"/>
      <c r="D138" s="395"/>
      <c r="E138" s="22"/>
      <c r="F138" s="22"/>
      <c r="G138" s="22"/>
      <c r="H138" s="22"/>
      <c r="I138" s="22"/>
      <c r="J138" s="396"/>
      <c r="K138" s="397"/>
      <c r="L138" s="22"/>
      <c r="M138" s="397"/>
      <c r="N138" s="22"/>
      <c r="O138" s="398"/>
      <c r="P138" s="22"/>
      <c r="Q138" s="397"/>
      <c r="R138" s="22"/>
      <c r="S138" s="22"/>
      <c r="T138" s="22"/>
      <c r="U138" s="22"/>
      <c r="V138" s="156"/>
      <c r="W138" s="194"/>
      <c r="X138" s="194"/>
      <c r="Y138" s="194"/>
      <c r="Z138" s="194"/>
      <c r="AA138" s="194"/>
      <c r="AB138" s="194"/>
      <c r="AC138" s="194"/>
      <c r="AD138" s="194"/>
    </row>
    <row r="139" ht="15.75" customHeight="1">
      <c r="A139" s="194"/>
      <c r="B139" s="194"/>
      <c r="C139" s="194"/>
      <c r="D139" s="391"/>
      <c r="J139" s="392"/>
      <c r="K139" s="393"/>
      <c r="L139" s="22"/>
      <c r="M139" s="393"/>
      <c r="N139" s="22"/>
      <c r="O139" s="394"/>
      <c r="P139" s="22"/>
      <c r="Q139" s="393"/>
      <c r="R139" s="22"/>
      <c r="S139" s="22"/>
      <c r="T139" s="22"/>
      <c r="U139" s="22"/>
      <c r="V139" s="156"/>
      <c r="W139" s="194"/>
      <c r="X139" s="194"/>
      <c r="Y139" s="194"/>
      <c r="Z139" s="194"/>
      <c r="AA139" s="194"/>
      <c r="AB139" s="194"/>
      <c r="AC139" s="194"/>
      <c r="AD139" s="194"/>
    </row>
    <row r="140" ht="15.75" customHeight="1">
      <c r="A140" s="194"/>
      <c r="B140" s="194"/>
      <c r="C140" s="194"/>
      <c r="D140" s="395"/>
      <c r="E140" s="22"/>
      <c r="F140" s="22"/>
      <c r="G140" s="22"/>
      <c r="H140" s="22"/>
      <c r="I140" s="22"/>
      <c r="J140" s="396"/>
      <c r="K140" s="397"/>
      <c r="L140" s="22"/>
      <c r="M140" s="397"/>
      <c r="N140" s="22"/>
      <c r="O140" s="398"/>
      <c r="P140" s="22"/>
      <c r="Q140" s="397"/>
      <c r="R140" s="22"/>
      <c r="S140" s="22"/>
      <c r="T140" s="22"/>
      <c r="U140" s="22"/>
      <c r="V140" s="156"/>
      <c r="W140" s="194"/>
      <c r="X140" s="194"/>
      <c r="Y140" s="194"/>
      <c r="Z140" s="194"/>
      <c r="AA140" s="194"/>
      <c r="AB140" s="194"/>
      <c r="AC140" s="194"/>
      <c r="AD140" s="194"/>
    </row>
    <row r="141" ht="15.75" customHeight="1">
      <c r="A141" s="194"/>
      <c r="B141" s="194"/>
      <c r="C141" s="194"/>
      <c r="D141" s="391"/>
      <c r="J141" s="392"/>
      <c r="K141" s="393"/>
      <c r="L141" s="22"/>
      <c r="M141" s="393"/>
      <c r="N141" s="22"/>
      <c r="O141" s="394"/>
      <c r="P141" s="22"/>
      <c r="Q141" s="393"/>
      <c r="R141" s="22"/>
      <c r="S141" s="22"/>
      <c r="T141" s="22"/>
      <c r="U141" s="22"/>
      <c r="V141" s="156"/>
      <c r="W141" s="194"/>
      <c r="X141" s="194"/>
      <c r="Y141" s="194"/>
      <c r="Z141" s="194"/>
      <c r="AA141" s="194"/>
      <c r="AB141" s="194"/>
      <c r="AC141" s="194"/>
      <c r="AD141" s="194"/>
    </row>
    <row r="142" ht="15.75" customHeight="1">
      <c r="A142" s="194"/>
      <c r="B142" s="194"/>
      <c r="C142" s="194"/>
      <c r="D142" s="395"/>
      <c r="E142" s="22"/>
      <c r="F142" s="22"/>
      <c r="G142" s="22"/>
      <c r="H142" s="22"/>
      <c r="I142" s="22"/>
      <c r="J142" s="396"/>
      <c r="K142" s="397"/>
      <c r="L142" s="22"/>
      <c r="M142" s="397"/>
      <c r="N142" s="22"/>
      <c r="O142" s="398"/>
      <c r="P142" s="22"/>
      <c r="Q142" s="397"/>
      <c r="R142" s="22"/>
      <c r="S142" s="22"/>
      <c r="T142" s="22"/>
      <c r="U142" s="22"/>
      <c r="V142" s="156"/>
      <c r="W142" s="194"/>
      <c r="X142" s="194"/>
      <c r="Y142" s="194"/>
      <c r="Z142" s="194"/>
      <c r="AA142" s="194"/>
      <c r="AB142" s="194"/>
      <c r="AC142" s="194"/>
      <c r="AD142" s="194"/>
    </row>
    <row r="143" ht="15.75" customHeight="1">
      <c r="A143" s="194"/>
      <c r="B143" s="194"/>
      <c r="C143" s="194"/>
      <c r="D143" s="391"/>
      <c r="J143" s="392"/>
      <c r="K143" s="393"/>
      <c r="L143" s="22"/>
      <c r="M143" s="393"/>
      <c r="N143" s="22"/>
      <c r="O143" s="394"/>
      <c r="P143" s="22"/>
      <c r="Q143" s="393"/>
      <c r="R143" s="22"/>
      <c r="S143" s="22"/>
      <c r="T143" s="22"/>
      <c r="U143" s="22"/>
      <c r="V143" s="156"/>
      <c r="W143" s="194"/>
      <c r="X143" s="194"/>
      <c r="Y143" s="194"/>
      <c r="Z143" s="194"/>
      <c r="AA143" s="194"/>
      <c r="AB143" s="194"/>
      <c r="AC143" s="194"/>
      <c r="AD143" s="194"/>
    </row>
    <row r="144" ht="15.75" customHeight="1">
      <c r="A144" s="194"/>
      <c r="B144" s="194"/>
      <c r="C144" s="194"/>
      <c r="D144" s="395"/>
      <c r="E144" s="22"/>
      <c r="F144" s="22"/>
      <c r="G144" s="22"/>
      <c r="H144" s="22"/>
      <c r="I144" s="22"/>
      <c r="J144" s="396"/>
      <c r="K144" s="397"/>
      <c r="L144" s="22"/>
      <c r="M144" s="397"/>
      <c r="N144" s="22"/>
      <c r="O144" s="398"/>
      <c r="P144" s="22"/>
      <c r="Q144" s="397"/>
      <c r="R144" s="22"/>
      <c r="S144" s="22"/>
      <c r="T144" s="22"/>
      <c r="U144" s="22"/>
      <c r="V144" s="156"/>
      <c r="W144" s="194"/>
      <c r="X144" s="194"/>
      <c r="Y144" s="194"/>
      <c r="Z144" s="194"/>
      <c r="AA144" s="194"/>
      <c r="AB144" s="194"/>
      <c r="AC144" s="194"/>
      <c r="AD144" s="194"/>
    </row>
    <row r="145" ht="15.75" customHeight="1">
      <c r="A145" s="194"/>
      <c r="B145" s="194"/>
      <c r="C145" s="194"/>
      <c r="D145" s="391"/>
      <c r="J145" s="392"/>
      <c r="K145" s="393"/>
      <c r="L145" s="22"/>
      <c r="M145" s="393"/>
      <c r="N145" s="22"/>
      <c r="O145" s="394"/>
      <c r="P145" s="22"/>
      <c r="Q145" s="393"/>
      <c r="R145" s="22"/>
      <c r="S145" s="22"/>
      <c r="T145" s="22"/>
      <c r="U145" s="22"/>
      <c r="V145" s="156"/>
      <c r="W145" s="194"/>
      <c r="X145" s="194"/>
      <c r="Y145" s="194"/>
      <c r="Z145" s="194"/>
      <c r="AA145" s="194"/>
      <c r="AB145" s="194"/>
      <c r="AC145" s="194"/>
      <c r="AD145" s="194"/>
    </row>
    <row r="146" ht="15.75" customHeight="1">
      <c r="A146" s="194"/>
      <c r="B146" s="194"/>
      <c r="C146" s="194"/>
      <c r="D146" s="395"/>
      <c r="E146" s="22"/>
      <c r="F146" s="22"/>
      <c r="G146" s="22"/>
      <c r="H146" s="22"/>
      <c r="I146" s="22"/>
      <c r="J146" s="396"/>
      <c r="K146" s="397"/>
      <c r="L146" s="22"/>
      <c r="M146" s="397"/>
      <c r="N146" s="22"/>
      <c r="O146" s="398"/>
      <c r="P146" s="22"/>
      <c r="Q146" s="397"/>
      <c r="R146" s="22"/>
      <c r="S146" s="22"/>
      <c r="T146" s="22"/>
      <c r="U146" s="22"/>
      <c r="V146" s="156"/>
      <c r="W146" s="194"/>
      <c r="X146" s="194"/>
      <c r="Y146" s="194"/>
      <c r="Z146" s="194"/>
      <c r="AA146" s="194"/>
      <c r="AB146" s="194"/>
      <c r="AC146" s="194"/>
      <c r="AD146" s="194"/>
    </row>
    <row r="147" ht="15.75" customHeight="1">
      <c r="A147" s="194"/>
      <c r="B147" s="194"/>
      <c r="C147" s="194"/>
      <c r="D147" s="391"/>
      <c r="J147" s="392"/>
      <c r="K147" s="393"/>
      <c r="L147" s="22"/>
      <c r="M147" s="393"/>
      <c r="N147" s="22"/>
      <c r="O147" s="394"/>
      <c r="P147" s="22"/>
      <c r="Q147" s="393"/>
      <c r="R147" s="22"/>
      <c r="S147" s="22"/>
      <c r="T147" s="22"/>
      <c r="U147" s="22"/>
      <c r="V147" s="156"/>
      <c r="W147" s="194"/>
      <c r="X147" s="194"/>
      <c r="Y147" s="194"/>
      <c r="Z147" s="194"/>
      <c r="AA147" s="194"/>
      <c r="AB147" s="194"/>
      <c r="AC147" s="194"/>
      <c r="AD147" s="194"/>
    </row>
    <row r="148" ht="15.75" customHeight="1">
      <c r="A148" s="194"/>
      <c r="B148" s="194"/>
      <c r="C148" s="194"/>
      <c r="D148" s="395"/>
      <c r="E148" s="22"/>
      <c r="F148" s="22"/>
      <c r="G148" s="22"/>
      <c r="H148" s="22"/>
      <c r="I148" s="22"/>
      <c r="J148" s="396"/>
      <c r="K148" s="397"/>
      <c r="L148" s="22"/>
      <c r="M148" s="397"/>
      <c r="N148" s="22"/>
      <c r="O148" s="398"/>
      <c r="P148" s="22"/>
      <c r="Q148" s="397"/>
      <c r="R148" s="22"/>
      <c r="S148" s="22"/>
      <c r="T148" s="22"/>
      <c r="U148" s="22"/>
      <c r="V148" s="156"/>
      <c r="W148" s="194"/>
      <c r="X148" s="194"/>
      <c r="Y148" s="194"/>
      <c r="Z148" s="194"/>
      <c r="AA148" s="194"/>
      <c r="AB148" s="194"/>
      <c r="AC148" s="194"/>
      <c r="AD148" s="194"/>
    </row>
    <row r="149" ht="15.75" customHeight="1">
      <c r="A149" s="194"/>
      <c r="B149" s="194"/>
      <c r="C149" s="194"/>
      <c r="D149" s="391"/>
      <c r="J149" s="392"/>
      <c r="K149" s="393"/>
      <c r="L149" s="22"/>
      <c r="M149" s="393"/>
      <c r="N149" s="22"/>
      <c r="O149" s="394"/>
      <c r="P149" s="22"/>
      <c r="Q149" s="393"/>
      <c r="R149" s="22"/>
      <c r="S149" s="22"/>
      <c r="T149" s="22"/>
      <c r="U149" s="22"/>
      <c r="V149" s="156"/>
      <c r="W149" s="194"/>
      <c r="X149" s="194"/>
      <c r="Y149" s="194"/>
      <c r="Z149" s="194"/>
      <c r="AA149" s="194"/>
      <c r="AB149" s="194"/>
      <c r="AC149" s="194"/>
      <c r="AD149" s="194"/>
    </row>
    <row r="150" ht="15.75" customHeight="1">
      <c r="A150" s="194"/>
      <c r="B150" s="194"/>
      <c r="C150" s="194"/>
      <c r="D150" s="395"/>
      <c r="E150" s="22"/>
      <c r="F150" s="22"/>
      <c r="G150" s="22"/>
      <c r="H150" s="22"/>
      <c r="I150" s="22"/>
      <c r="J150" s="396"/>
      <c r="K150" s="397"/>
      <c r="L150" s="22"/>
      <c r="M150" s="397"/>
      <c r="N150" s="22"/>
      <c r="O150" s="398"/>
      <c r="P150" s="22"/>
      <c r="Q150" s="397"/>
      <c r="R150" s="22"/>
      <c r="S150" s="22"/>
      <c r="T150" s="22"/>
      <c r="U150" s="22"/>
      <c r="V150" s="156"/>
      <c r="W150" s="194"/>
      <c r="X150" s="194"/>
      <c r="Y150" s="194"/>
      <c r="Z150" s="194"/>
      <c r="AA150" s="194"/>
      <c r="AB150" s="194"/>
      <c r="AC150" s="194"/>
      <c r="AD150" s="194"/>
    </row>
    <row r="151" ht="15.75" customHeight="1">
      <c r="A151" s="194"/>
      <c r="B151" s="194"/>
      <c r="C151" s="194"/>
      <c r="D151" s="391"/>
      <c r="J151" s="392"/>
      <c r="K151" s="393"/>
      <c r="L151" s="22"/>
      <c r="M151" s="393"/>
      <c r="N151" s="22"/>
      <c r="O151" s="394"/>
      <c r="P151" s="22"/>
      <c r="Q151" s="393"/>
      <c r="R151" s="22"/>
      <c r="S151" s="22"/>
      <c r="T151" s="22"/>
      <c r="U151" s="22"/>
      <c r="V151" s="156"/>
      <c r="W151" s="194"/>
      <c r="X151" s="194"/>
      <c r="Y151" s="194"/>
      <c r="Z151" s="194"/>
      <c r="AA151" s="194"/>
      <c r="AB151" s="194"/>
      <c r="AC151" s="194"/>
      <c r="AD151" s="194"/>
    </row>
    <row r="152" ht="15.75" customHeight="1">
      <c r="A152" s="194"/>
      <c r="B152" s="194"/>
      <c r="C152" s="194"/>
      <c r="D152" s="395"/>
      <c r="E152" s="22"/>
      <c r="F152" s="22"/>
      <c r="G152" s="22"/>
      <c r="H152" s="22"/>
      <c r="I152" s="22"/>
      <c r="J152" s="396"/>
      <c r="K152" s="397"/>
      <c r="L152" s="22"/>
      <c r="M152" s="397"/>
      <c r="N152" s="22"/>
      <c r="O152" s="398"/>
      <c r="P152" s="22"/>
      <c r="Q152" s="397"/>
      <c r="R152" s="22"/>
      <c r="S152" s="22"/>
      <c r="T152" s="22"/>
      <c r="U152" s="22"/>
      <c r="V152" s="156"/>
      <c r="W152" s="194"/>
      <c r="X152" s="194"/>
      <c r="Y152" s="194"/>
      <c r="Z152" s="194"/>
      <c r="AA152" s="194"/>
      <c r="AB152" s="194"/>
      <c r="AC152" s="194"/>
      <c r="AD152" s="194"/>
    </row>
    <row r="153" ht="15.75" customHeight="1">
      <c r="A153" s="194"/>
      <c r="B153" s="194"/>
      <c r="C153" s="194"/>
      <c r="D153" s="391"/>
      <c r="J153" s="392"/>
      <c r="K153" s="393"/>
      <c r="L153" s="22"/>
      <c r="M153" s="393"/>
      <c r="N153" s="22"/>
      <c r="O153" s="394"/>
      <c r="P153" s="22"/>
      <c r="Q153" s="393"/>
      <c r="R153" s="22"/>
      <c r="S153" s="22"/>
      <c r="T153" s="22"/>
      <c r="U153" s="22"/>
      <c r="V153" s="156"/>
      <c r="W153" s="194"/>
      <c r="X153" s="194"/>
      <c r="Y153" s="194"/>
      <c r="Z153" s="194"/>
      <c r="AA153" s="194"/>
      <c r="AB153" s="194"/>
      <c r="AC153" s="194"/>
      <c r="AD153" s="194"/>
    </row>
    <row r="154" ht="15.75" customHeight="1">
      <c r="A154" s="194"/>
      <c r="B154" s="194"/>
      <c r="C154" s="194"/>
      <c r="D154" s="395"/>
      <c r="E154" s="22"/>
      <c r="F154" s="22"/>
      <c r="G154" s="22"/>
      <c r="H154" s="22"/>
      <c r="I154" s="22"/>
      <c r="J154" s="396"/>
      <c r="K154" s="397"/>
      <c r="L154" s="22"/>
      <c r="M154" s="397"/>
      <c r="N154" s="22"/>
      <c r="O154" s="398"/>
      <c r="P154" s="22"/>
      <c r="Q154" s="397"/>
      <c r="R154" s="22"/>
      <c r="S154" s="22"/>
      <c r="T154" s="22"/>
      <c r="U154" s="22"/>
      <c r="V154" s="156"/>
      <c r="W154" s="194"/>
      <c r="X154" s="194"/>
      <c r="Y154" s="194"/>
      <c r="Z154" s="194"/>
      <c r="AA154" s="194"/>
      <c r="AB154" s="194"/>
      <c r="AC154" s="194"/>
      <c r="AD154" s="194"/>
    </row>
    <row r="155" ht="15.75" customHeight="1">
      <c r="A155" s="194"/>
      <c r="B155" s="194"/>
      <c r="C155" s="194"/>
      <c r="D155" s="391"/>
      <c r="J155" s="392"/>
      <c r="K155" s="393"/>
      <c r="L155" s="22"/>
      <c r="M155" s="393"/>
      <c r="N155" s="22"/>
      <c r="O155" s="394"/>
      <c r="P155" s="22"/>
      <c r="Q155" s="393"/>
      <c r="R155" s="22"/>
      <c r="S155" s="22"/>
      <c r="T155" s="22"/>
      <c r="U155" s="22"/>
      <c r="V155" s="156"/>
      <c r="W155" s="194"/>
      <c r="X155" s="194"/>
      <c r="Y155" s="194"/>
      <c r="Z155" s="194"/>
      <c r="AA155" s="194"/>
      <c r="AB155" s="194"/>
      <c r="AC155" s="194"/>
      <c r="AD155" s="194"/>
    </row>
    <row r="156" ht="15.75" customHeight="1">
      <c r="A156" s="194"/>
      <c r="B156" s="194"/>
      <c r="C156" s="194"/>
      <c r="D156" s="395"/>
      <c r="E156" s="22"/>
      <c r="F156" s="22"/>
      <c r="G156" s="22"/>
      <c r="H156" s="22"/>
      <c r="I156" s="22"/>
      <c r="J156" s="396"/>
      <c r="K156" s="397"/>
      <c r="L156" s="22"/>
      <c r="M156" s="397"/>
      <c r="N156" s="22"/>
      <c r="O156" s="398"/>
      <c r="P156" s="22"/>
      <c r="Q156" s="397"/>
      <c r="R156" s="22"/>
      <c r="S156" s="22"/>
      <c r="T156" s="22"/>
      <c r="U156" s="22"/>
      <c r="V156" s="156"/>
      <c r="W156" s="194"/>
      <c r="X156" s="194"/>
      <c r="Y156" s="194"/>
      <c r="Z156" s="194"/>
      <c r="AA156" s="194"/>
      <c r="AB156" s="194"/>
      <c r="AC156" s="194"/>
      <c r="AD156" s="194"/>
    </row>
    <row r="157" ht="15.75" customHeight="1">
      <c r="A157" s="194"/>
      <c r="B157" s="194"/>
      <c r="C157" s="194"/>
      <c r="D157" s="391"/>
      <c r="J157" s="392"/>
      <c r="K157" s="393"/>
      <c r="L157" s="22"/>
      <c r="M157" s="393"/>
      <c r="N157" s="22"/>
      <c r="O157" s="394"/>
      <c r="P157" s="22"/>
      <c r="Q157" s="393"/>
      <c r="R157" s="22"/>
      <c r="S157" s="22"/>
      <c r="T157" s="22"/>
      <c r="U157" s="22"/>
      <c r="V157" s="156"/>
      <c r="W157" s="194"/>
      <c r="X157" s="194"/>
      <c r="Y157" s="194"/>
      <c r="Z157" s="194"/>
      <c r="AA157" s="194"/>
      <c r="AB157" s="194"/>
      <c r="AC157" s="194"/>
      <c r="AD157" s="194"/>
    </row>
    <row r="158" ht="15.75" customHeight="1">
      <c r="A158" s="194"/>
      <c r="B158" s="194"/>
      <c r="C158" s="194"/>
      <c r="D158" s="395"/>
      <c r="E158" s="22"/>
      <c r="F158" s="22"/>
      <c r="G158" s="22"/>
      <c r="H158" s="22"/>
      <c r="I158" s="22"/>
      <c r="J158" s="396"/>
      <c r="K158" s="397"/>
      <c r="L158" s="22"/>
      <c r="M158" s="397"/>
      <c r="N158" s="22"/>
      <c r="O158" s="398"/>
      <c r="P158" s="22"/>
      <c r="Q158" s="397"/>
      <c r="R158" s="22"/>
      <c r="S158" s="22"/>
      <c r="T158" s="22"/>
      <c r="U158" s="22"/>
      <c r="V158" s="156"/>
      <c r="W158" s="194"/>
      <c r="X158" s="194"/>
      <c r="Y158" s="194"/>
      <c r="Z158" s="194"/>
      <c r="AA158" s="194"/>
      <c r="AB158" s="194"/>
      <c r="AC158" s="194"/>
      <c r="AD158" s="194"/>
    </row>
    <row r="159" ht="15.75" customHeight="1">
      <c r="A159" s="194"/>
      <c r="B159" s="194"/>
      <c r="C159" s="194"/>
      <c r="D159" s="391"/>
      <c r="J159" s="392"/>
      <c r="K159" s="393"/>
      <c r="L159" s="22"/>
      <c r="M159" s="393"/>
      <c r="N159" s="22"/>
      <c r="O159" s="394"/>
      <c r="P159" s="22"/>
      <c r="Q159" s="393"/>
      <c r="R159" s="22"/>
      <c r="S159" s="22"/>
      <c r="T159" s="22"/>
      <c r="U159" s="22"/>
      <c r="V159" s="156"/>
      <c r="W159" s="194"/>
      <c r="X159" s="194"/>
      <c r="Y159" s="194"/>
      <c r="Z159" s="194"/>
      <c r="AA159" s="194"/>
      <c r="AB159" s="194"/>
      <c r="AC159" s="194"/>
      <c r="AD159" s="194"/>
    </row>
    <row r="160" ht="15.75" customHeight="1">
      <c r="A160" s="194"/>
      <c r="B160" s="194"/>
      <c r="C160" s="194"/>
      <c r="D160" s="395"/>
      <c r="E160" s="22"/>
      <c r="F160" s="22"/>
      <c r="G160" s="22"/>
      <c r="H160" s="22"/>
      <c r="I160" s="22"/>
      <c r="J160" s="396"/>
      <c r="K160" s="397"/>
      <c r="L160" s="22"/>
      <c r="M160" s="397"/>
      <c r="N160" s="22"/>
      <c r="O160" s="398"/>
      <c r="P160" s="22"/>
      <c r="Q160" s="397"/>
      <c r="R160" s="22"/>
      <c r="S160" s="22"/>
      <c r="T160" s="22"/>
      <c r="U160" s="22"/>
      <c r="V160" s="156"/>
      <c r="W160" s="194"/>
      <c r="X160" s="194"/>
      <c r="Y160" s="194"/>
      <c r="Z160" s="194"/>
      <c r="AA160" s="194"/>
      <c r="AB160" s="194"/>
      <c r="AC160" s="194"/>
      <c r="AD160" s="194"/>
    </row>
    <row r="161" ht="15.75" customHeight="1">
      <c r="A161" s="194"/>
      <c r="B161" s="194"/>
      <c r="C161" s="194"/>
      <c r="D161" s="391"/>
      <c r="J161" s="392"/>
      <c r="K161" s="393"/>
      <c r="L161" s="22"/>
      <c r="M161" s="393"/>
      <c r="N161" s="22"/>
      <c r="O161" s="394"/>
      <c r="P161" s="22"/>
      <c r="Q161" s="393"/>
      <c r="R161" s="22"/>
      <c r="S161" s="22"/>
      <c r="T161" s="22"/>
      <c r="U161" s="22"/>
      <c r="V161" s="156"/>
      <c r="W161" s="194"/>
      <c r="X161" s="194"/>
      <c r="Y161" s="194"/>
      <c r="Z161" s="194"/>
      <c r="AA161" s="194"/>
      <c r="AB161" s="194"/>
      <c r="AC161" s="194"/>
      <c r="AD161" s="194"/>
    </row>
    <row r="162" ht="15.75" customHeight="1">
      <c r="A162" s="194"/>
      <c r="B162" s="194"/>
      <c r="C162" s="194"/>
      <c r="D162" s="395"/>
      <c r="E162" s="22"/>
      <c r="F162" s="22"/>
      <c r="G162" s="22"/>
      <c r="H162" s="22"/>
      <c r="I162" s="22"/>
      <c r="J162" s="396"/>
      <c r="K162" s="397"/>
      <c r="L162" s="22"/>
      <c r="M162" s="397"/>
      <c r="N162" s="22"/>
      <c r="O162" s="398"/>
      <c r="P162" s="22"/>
      <c r="Q162" s="397"/>
      <c r="R162" s="22"/>
      <c r="S162" s="22"/>
      <c r="T162" s="22"/>
      <c r="U162" s="22"/>
      <c r="V162" s="156"/>
      <c r="W162" s="194"/>
      <c r="X162" s="194"/>
      <c r="Y162" s="194"/>
      <c r="Z162" s="194"/>
      <c r="AA162" s="194"/>
      <c r="AB162" s="194"/>
      <c r="AC162" s="194"/>
      <c r="AD162" s="194"/>
    </row>
    <row r="163" ht="15.75" customHeight="1">
      <c r="A163" s="194"/>
      <c r="B163" s="194"/>
      <c r="C163" s="194"/>
      <c r="D163" s="391"/>
      <c r="J163" s="392"/>
      <c r="K163" s="393"/>
      <c r="L163" s="22"/>
      <c r="M163" s="393"/>
      <c r="N163" s="22"/>
      <c r="O163" s="394"/>
      <c r="P163" s="22"/>
      <c r="Q163" s="393"/>
      <c r="R163" s="22"/>
      <c r="S163" s="22"/>
      <c r="T163" s="22"/>
      <c r="U163" s="22"/>
      <c r="V163" s="156"/>
      <c r="W163" s="194"/>
      <c r="X163" s="194"/>
      <c r="Y163" s="194"/>
      <c r="Z163" s="194"/>
      <c r="AA163" s="194"/>
      <c r="AB163" s="194"/>
      <c r="AC163" s="194"/>
      <c r="AD163" s="194"/>
    </row>
    <row r="164" ht="15.75" customHeight="1">
      <c r="A164" s="194"/>
      <c r="B164" s="194"/>
      <c r="C164" s="194"/>
      <c r="D164" s="395"/>
      <c r="E164" s="22"/>
      <c r="F164" s="22"/>
      <c r="G164" s="22"/>
      <c r="H164" s="22"/>
      <c r="I164" s="22"/>
      <c r="J164" s="396"/>
      <c r="K164" s="397"/>
      <c r="L164" s="22"/>
      <c r="M164" s="397"/>
      <c r="N164" s="22"/>
      <c r="O164" s="398"/>
      <c r="P164" s="22"/>
      <c r="Q164" s="397"/>
      <c r="R164" s="22"/>
      <c r="S164" s="22"/>
      <c r="T164" s="22"/>
      <c r="U164" s="22"/>
      <c r="V164" s="156"/>
      <c r="W164" s="194"/>
      <c r="X164" s="194"/>
      <c r="Y164" s="194"/>
      <c r="Z164" s="194"/>
      <c r="AA164" s="194"/>
      <c r="AB164" s="194"/>
      <c r="AC164" s="194"/>
      <c r="AD164" s="194"/>
    </row>
    <row r="165" ht="15.75" customHeight="1">
      <c r="A165" s="194"/>
      <c r="B165" s="194"/>
      <c r="C165" s="194"/>
      <c r="D165" s="391"/>
      <c r="J165" s="392"/>
      <c r="K165" s="393"/>
      <c r="L165" s="22"/>
      <c r="M165" s="393"/>
      <c r="N165" s="22"/>
      <c r="O165" s="394"/>
      <c r="P165" s="22"/>
      <c r="Q165" s="393"/>
      <c r="R165" s="22"/>
      <c r="S165" s="22"/>
      <c r="T165" s="22"/>
      <c r="U165" s="22"/>
      <c r="V165" s="156"/>
      <c r="W165" s="194"/>
      <c r="X165" s="194"/>
      <c r="Y165" s="194"/>
      <c r="Z165" s="194"/>
      <c r="AA165" s="194"/>
      <c r="AB165" s="194"/>
      <c r="AC165" s="194"/>
      <c r="AD165" s="194"/>
    </row>
    <row r="166" ht="15.75" customHeight="1">
      <c r="A166" s="194"/>
      <c r="B166" s="194"/>
      <c r="C166" s="194"/>
      <c r="D166" s="395"/>
      <c r="E166" s="22"/>
      <c r="F166" s="22"/>
      <c r="G166" s="22"/>
      <c r="H166" s="22"/>
      <c r="I166" s="22"/>
      <c r="J166" s="396"/>
      <c r="K166" s="397"/>
      <c r="L166" s="22"/>
      <c r="M166" s="397"/>
      <c r="N166" s="22"/>
      <c r="O166" s="398"/>
      <c r="P166" s="22"/>
      <c r="Q166" s="397"/>
      <c r="R166" s="22"/>
      <c r="S166" s="22"/>
      <c r="T166" s="22"/>
      <c r="U166" s="22"/>
      <c r="V166" s="156"/>
      <c r="W166" s="194"/>
      <c r="X166" s="194"/>
      <c r="Y166" s="194"/>
      <c r="Z166" s="194"/>
      <c r="AA166" s="194"/>
      <c r="AB166" s="194"/>
      <c r="AC166" s="194"/>
      <c r="AD166" s="194"/>
    </row>
    <row r="167" ht="15.75" customHeight="1">
      <c r="A167" s="194"/>
      <c r="B167" s="194"/>
      <c r="C167" s="194"/>
      <c r="D167" s="391"/>
      <c r="J167" s="392"/>
      <c r="K167" s="393"/>
      <c r="L167" s="22"/>
      <c r="M167" s="393"/>
      <c r="N167" s="22"/>
      <c r="O167" s="394"/>
      <c r="P167" s="22"/>
      <c r="Q167" s="393"/>
      <c r="R167" s="22"/>
      <c r="S167" s="22"/>
      <c r="T167" s="22"/>
      <c r="U167" s="22"/>
      <c r="V167" s="156"/>
      <c r="W167" s="194"/>
      <c r="X167" s="194"/>
      <c r="Y167" s="194"/>
      <c r="Z167" s="194"/>
      <c r="AA167" s="194"/>
      <c r="AB167" s="194"/>
      <c r="AC167" s="194"/>
      <c r="AD167" s="194"/>
    </row>
    <row r="168" ht="15.75" customHeight="1">
      <c r="A168" s="194"/>
      <c r="B168" s="194"/>
      <c r="C168" s="194"/>
      <c r="D168" s="395"/>
      <c r="E168" s="22"/>
      <c r="F168" s="22"/>
      <c r="G168" s="22"/>
      <c r="H168" s="22"/>
      <c r="I168" s="22"/>
      <c r="J168" s="396"/>
      <c r="K168" s="397"/>
      <c r="L168" s="22"/>
      <c r="M168" s="397"/>
      <c r="N168" s="22"/>
      <c r="O168" s="398"/>
      <c r="P168" s="22"/>
      <c r="Q168" s="397"/>
      <c r="R168" s="22"/>
      <c r="S168" s="22"/>
      <c r="T168" s="22"/>
      <c r="U168" s="22"/>
      <c r="V168" s="156"/>
      <c r="W168" s="194"/>
      <c r="X168" s="194"/>
      <c r="Y168" s="194"/>
      <c r="Z168" s="194"/>
      <c r="AA168" s="194"/>
      <c r="AB168" s="194"/>
      <c r="AC168" s="194"/>
      <c r="AD168" s="194"/>
    </row>
    <row r="169" ht="15.75" customHeight="1">
      <c r="A169" s="194"/>
      <c r="B169" s="194"/>
      <c r="C169" s="194"/>
      <c r="D169" s="391"/>
      <c r="J169" s="392"/>
      <c r="K169" s="393"/>
      <c r="L169" s="22"/>
      <c r="M169" s="393"/>
      <c r="N169" s="22"/>
      <c r="O169" s="394"/>
      <c r="P169" s="22"/>
      <c r="Q169" s="393"/>
      <c r="R169" s="22"/>
      <c r="S169" s="22"/>
      <c r="T169" s="22"/>
      <c r="U169" s="22"/>
      <c r="V169" s="156"/>
      <c r="W169" s="194"/>
      <c r="X169" s="194"/>
      <c r="Y169" s="194"/>
      <c r="Z169" s="194"/>
      <c r="AA169" s="194"/>
      <c r="AB169" s="194"/>
      <c r="AC169" s="194"/>
      <c r="AD169" s="194"/>
    </row>
    <row r="170" ht="15.75" customHeight="1">
      <c r="A170" s="194"/>
      <c r="B170" s="194"/>
      <c r="C170" s="194"/>
      <c r="D170" s="395"/>
      <c r="E170" s="22"/>
      <c r="F170" s="22"/>
      <c r="G170" s="22"/>
      <c r="H170" s="22"/>
      <c r="I170" s="22"/>
      <c r="J170" s="396"/>
      <c r="K170" s="397"/>
      <c r="L170" s="22"/>
      <c r="M170" s="397"/>
      <c r="N170" s="22"/>
      <c r="O170" s="398"/>
      <c r="P170" s="22"/>
      <c r="Q170" s="397"/>
      <c r="R170" s="22"/>
      <c r="S170" s="22"/>
      <c r="T170" s="22"/>
      <c r="U170" s="22"/>
      <c r="V170" s="156"/>
      <c r="W170" s="194"/>
      <c r="X170" s="194"/>
      <c r="Y170" s="194"/>
      <c r="Z170" s="194"/>
      <c r="AA170" s="194"/>
      <c r="AB170" s="194"/>
      <c r="AC170" s="194"/>
      <c r="AD170" s="194"/>
    </row>
    <row r="171" ht="15.75" customHeight="1">
      <c r="A171" s="194"/>
      <c r="B171" s="194"/>
      <c r="C171" s="194"/>
      <c r="D171" s="391"/>
      <c r="J171" s="392"/>
      <c r="K171" s="393"/>
      <c r="L171" s="22"/>
      <c r="M171" s="393"/>
      <c r="N171" s="22"/>
      <c r="O171" s="394"/>
      <c r="P171" s="22"/>
      <c r="Q171" s="393"/>
      <c r="R171" s="22"/>
      <c r="S171" s="22"/>
      <c r="T171" s="22"/>
      <c r="U171" s="22"/>
      <c r="V171" s="156"/>
      <c r="W171" s="194"/>
      <c r="X171" s="194"/>
      <c r="Y171" s="194"/>
      <c r="Z171" s="194"/>
      <c r="AA171" s="194"/>
      <c r="AB171" s="194"/>
      <c r="AC171" s="194"/>
      <c r="AD171" s="194"/>
    </row>
    <row r="172" ht="15.75" customHeight="1">
      <c r="A172" s="194"/>
      <c r="B172" s="194"/>
      <c r="C172" s="194"/>
      <c r="D172" s="395"/>
      <c r="E172" s="22"/>
      <c r="F172" s="22"/>
      <c r="G172" s="22"/>
      <c r="H172" s="22"/>
      <c r="I172" s="22"/>
      <c r="J172" s="396"/>
      <c r="K172" s="397"/>
      <c r="L172" s="22"/>
      <c r="M172" s="397"/>
      <c r="N172" s="22"/>
      <c r="O172" s="398"/>
      <c r="P172" s="22"/>
      <c r="Q172" s="397"/>
      <c r="R172" s="22"/>
      <c r="S172" s="22"/>
      <c r="T172" s="22"/>
      <c r="U172" s="22"/>
      <c r="V172" s="156"/>
      <c r="W172" s="194"/>
      <c r="X172" s="194"/>
      <c r="Y172" s="194"/>
      <c r="Z172" s="194"/>
      <c r="AA172" s="194"/>
      <c r="AB172" s="194"/>
      <c r="AC172" s="194"/>
      <c r="AD172" s="194"/>
    </row>
    <row r="173" ht="15.75" customHeight="1">
      <c r="A173" s="194"/>
      <c r="B173" s="194"/>
      <c r="C173" s="194"/>
      <c r="D173" s="391"/>
      <c r="J173" s="392"/>
      <c r="K173" s="393"/>
      <c r="L173" s="22"/>
      <c r="M173" s="393"/>
      <c r="N173" s="22"/>
      <c r="O173" s="394"/>
      <c r="P173" s="22"/>
      <c r="Q173" s="393"/>
      <c r="R173" s="22"/>
      <c r="S173" s="22"/>
      <c r="T173" s="22"/>
      <c r="U173" s="22"/>
      <c r="V173" s="156"/>
      <c r="AA173" s="194"/>
      <c r="AB173" s="194"/>
      <c r="AC173" s="194"/>
      <c r="AD173" s="194"/>
    </row>
    <row r="174" ht="15.75" customHeight="1">
      <c r="A174" s="194"/>
      <c r="B174" s="194"/>
      <c r="C174" s="194"/>
      <c r="D174" s="395"/>
      <c r="E174" s="22"/>
      <c r="F174" s="22"/>
      <c r="G174" s="22"/>
      <c r="H174" s="22"/>
      <c r="I174" s="22"/>
      <c r="J174" s="396"/>
      <c r="K174" s="397"/>
      <c r="L174" s="22"/>
      <c r="M174" s="397"/>
      <c r="N174" s="22"/>
      <c r="O174" s="398"/>
      <c r="P174" s="22"/>
      <c r="Q174" s="397"/>
      <c r="R174" s="22"/>
      <c r="S174" s="22"/>
      <c r="T174" s="22"/>
      <c r="U174" s="22"/>
      <c r="V174" s="156"/>
      <c r="AA174" s="194"/>
      <c r="AB174" s="194"/>
      <c r="AC174" s="194"/>
      <c r="AD174" s="194"/>
    </row>
    <row r="175" ht="15.75" customHeight="1">
      <c r="A175" s="194"/>
      <c r="B175" s="194"/>
      <c r="C175" s="194"/>
      <c r="D175" s="391"/>
      <c r="J175" s="392"/>
      <c r="K175" s="393"/>
      <c r="L175" s="22"/>
      <c r="M175" s="393"/>
      <c r="N175" s="22"/>
      <c r="O175" s="394"/>
      <c r="P175" s="22"/>
      <c r="Q175" s="393"/>
      <c r="R175" s="22"/>
      <c r="S175" s="22"/>
      <c r="T175" s="22"/>
      <c r="U175" s="22"/>
      <c r="V175" s="156"/>
      <c r="AA175" s="194"/>
      <c r="AB175" s="194"/>
      <c r="AC175" s="194"/>
      <c r="AD175" s="194"/>
    </row>
    <row r="176" ht="15.75" customHeight="1">
      <c r="A176" s="194"/>
      <c r="B176" s="194"/>
      <c r="C176" s="194"/>
      <c r="D176" s="395"/>
      <c r="E176" s="22"/>
      <c r="F176" s="22"/>
      <c r="G176" s="22"/>
      <c r="H176" s="22"/>
      <c r="I176" s="22"/>
      <c r="J176" s="396"/>
      <c r="K176" s="397"/>
      <c r="L176" s="22"/>
      <c r="M176" s="397"/>
      <c r="N176" s="22"/>
      <c r="O176" s="398"/>
      <c r="P176" s="22"/>
      <c r="Q176" s="397"/>
      <c r="R176" s="22"/>
      <c r="S176" s="22"/>
      <c r="T176" s="22"/>
      <c r="U176" s="22"/>
      <c r="V176" s="156"/>
      <c r="AA176" s="194"/>
      <c r="AB176" s="194"/>
      <c r="AC176" s="194"/>
      <c r="AD176" s="194"/>
    </row>
    <row r="177" ht="15.75" customHeight="1">
      <c r="A177" s="194"/>
      <c r="B177" s="194"/>
      <c r="C177" s="194"/>
      <c r="D177" s="391"/>
      <c r="J177" s="392"/>
      <c r="K177" s="393"/>
      <c r="L177" s="22"/>
      <c r="M177" s="393"/>
      <c r="N177" s="22"/>
      <c r="O177" s="394"/>
      <c r="P177" s="22"/>
      <c r="Q177" s="393"/>
      <c r="R177" s="22"/>
      <c r="S177" s="22"/>
      <c r="T177" s="22"/>
      <c r="U177" s="22"/>
      <c r="V177" s="156"/>
      <c r="AA177" s="194"/>
      <c r="AB177" s="194"/>
      <c r="AC177" s="194"/>
      <c r="AD177" s="194"/>
    </row>
    <row r="178" ht="15.75" customHeight="1">
      <c r="A178" s="194"/>
      <c r="B178" s="194"/>
      <c r="C178" s="194"/>
      <c r="D178" s="395"/>
      <c r="E178" s="22"/>
      <c r="F178" s="22"/>
      <c r="G178" s="22"/>
      <c r="H178" s="22"/>
      <c r="I178" s="22"/>
      <c r="J178" s="396"/>
      <c r="K178" s="397"/>
      <c r="L178" s="22"/>
      <c r="M178" s="397"/>
      <c r="N178" s="22"/>
      <c r="O178" s="398"/>
      <c r="P178" s="22"/>
      <c r="Q178" s="397"/>
      <c r="R178" s="22"/>
      <c r="S178" s="22"/>
      <c r="T178" s="22"/>
      <c r="U178" s="22"/>
      <c r="V178" s="156"/>
      <c r="AA178" s="194"/>
      <c r="AB178" s="194"/>
      <c r="AC178" s="194"/>
      <c r="AD178" s="194"/>
    </row>
    <row r="179" ht="15.75" customHeight="1">
      <c r="A179" s="194"/>
      <c r="B179" s="194"/>
      <c r="C179" s="194"/>
      <c r="D179" s="391"/>
      <c r="J179" s="392"/>
      <c r="K179" s="393"/>
      <c r="L179" s="22"/>
      <c r="M179" s="393"/>
      <c r="N179" s="22"/>
      <c r="O179" s="394"/>
      <c r="P179" s="22"/>
      <c r="Q179" s="393"/>
      <c r="R179" s="22"/>
      <c r="S179" s="22"/>
      <c r="T179" s="22"/>
      <c r="U179" s="22"/>
      <c r="V179" s="156"/>
      <c r="AA179" s="194"/>
      <c r="AB179" s="194"/>
      <c r="AC179" s="194"/>
      <c r="AD179" s="194"/>
    </row>
    <row r="180" ht="15.75" customHeight="1">
      <c r="A180" s="194"/>
      <c r="B180" s="194"/>
      <c r="C180" s="194"/>
      <c r="D180" s="395"/>
      <c r="E180" s="22"/>
      <c r="F180" s="22"/>
      <c r="G180" s="22"/>
      <c r="H180" s="22"/>
      <c r="I180" s="22"/>
      <c r="J180" s="396"/>
      <c r="K180" s="397"/>
      <c r="L180" s="22"/>
      <c r="M180" s="397"/>
      <c r="N180" s="22"/>
      <c r="O180" s="398"/>
      <c r="P180" s="22"/>
      <c r="Q180" s="397"/>
      <c r="R180" s="22"/>
      <c r="S180" s="22"/>
      <c r="T180" s="22"/>
      <c r="U180" s="22"/>
      <c r="V180" s="156"/>
      <c r="AA180" s="194"/>
      <c r="AB180" s="194"/>
      <c r="AC180" s="194"/>
      <c r="AD180" s="194"/>
    </row>
    <row r="181" ht="15.75" customHeight="1">
      <c r="A181" s="194"/>
      <c r="B181" s="194"/>
      <c r="C181" s="194"/>
      <c r="D181" s="391"/>
      <c r="J181" s="392"/>
      <c r="K181" s="393"/>
      <c r="L181" s="22"/>
      <c r="M181" s="393"/>
      <c r="N181" s="22"/>
      <c r="O181" s="394"/>
      <c r="P181" s="22"/>
      <c r="Q181" s="393"/>
      <c r="R181" s="22"/>
      <c r="S181" s="22"/>
      <c r="T181" s="22"/>
      <c r="U181" s="22"/>
      <c r="V181" s="156"/>
      <c r="AA181" s="194"/>
      <c r="AB181" s="194"/>
      <c r="AC181" s="194"/>
      <c r="AD181" s="194"/>
    </row>
    <row r="182" ht="15.75" customHeight="1">
      <c r="A182" s="194"/>
      <c r="B182" s="194"/>
      <c r="C182" s="194"/>
      <c r="D182" s="395"/>
      <c r="E182" s="22"/>
      <c r="F182" s="22"/>
      <c r="G182" s="22"/>
      <c r="H182" s="22"/>
      <c r="I182" s="22"/>
      <c r="J182" s="396"/>
      <c r="K182" s="397"/>
      <c r="L182" s="22"/>
      <c r="M182" s="397"/>
      <c r="N182" s="22"/>
      <c r="O182" s="398"/>
      <c r="P182" s="22"/>
      <c r="Q182" s="397"/>
      <c r="R182" s="22"/>
      <c r="S182" s="22"/>
      <c r="T182" s="22"/>
      <c r="U182" s="22"/>
      <c r="V182" s="156"/>
      <c r="AA182" s="194"/>
      <c r="AB182" s="194"/>
      <c r="AC182" s="194"/>
      <c r="AD182" s="194"/>
    </row>
    <row r="183" ht="15.75" customHeight="1">
      <c r="A183" s="194"/>
      <c r="B183" s="194"/>
      <c r="C183" s="194"/>
      <c r="D183" s="391"/>
      <c r="J183" s="392"/>
      <c r="K183" s="393"/>
      <c r="L183" s="22"/>
      <c r="M183" s="393"/>
      <c r="N183" s="22"/>
      <c r="O183" s="394"/>
      <c r="P183" s="22"/>
      <c r="Q183" s="393"/>
      <c r="R183" s="22"/>
      <c r="S183" s="22"/>
      <c r="T183" s="22"/>
      <c r="U183" s="22"/>
      <c r="V183" s="156"/>
      <c r="AA183" s="194"/>
      <c r="AB183" s="194"/>
      <c r="AC183" s="194"/>
      <c r="AD183" s="194"/>
    </row>
    <row r="184" ht="15.75" customHeight="1">
      <c r="A184" s="194"/>
      <c r="B184" s="194"/>
      <c r="C184" s="194"/>
      <c r="D184" s="395"/>
      <c r="E184" s="22"/>
      <c r="F184" s="22"/>
      <c r="G184" s="22"/>
      <c r="H184" s="22"/>
      <c r="I184" s="22"/>
      <c r="J184" s="396"/>
      <c r="K184" s="397"/>
      <c r="L184" s="22"/>
      <c r="M184" s="397"/>
      <c r="N184" s="22"/>
      <c r="O184" s="398"/>
      <c r="P184" s="22"/>
      <c r="Q184" s="397"/>
      <c r="R184" s="22"/>
      <c r="S184" s="22"/>
      <c r="T184" s="22"/>
      <c r="U184" s="22"/>
      <c r="V184" s="156"/>
      <c r="AA184" s="194"/>
      <c r="AB184" s="194"/>
      <c r="AC184" s="194"/>
      <c r="AD184" s="194"/>
    </row>
    <row r="185" ht="15.75" customHeight="1">
      <c r="A185" s="194"/>
      <c r="B185" s="194"/>
      <c r="C185" s="194"/>
      <c r="D185" s="391"/>
      <c r="J185" s="392"/>
      <c r="K185" s="393"/>
      <c r="L185" s="22"/>
      <c r="M185" s="393"/>
      <c r="N185" s="22"/>
      <c r="O185" s="394"/>
      <c r="P185" s="22"/>
      <c r="Q185" s="393"/>
      <c r="R185" s="22"/>
      <c r="S185" s="22"/>
      <c r="T185" s="22"/>
      <c r="U185" s="22"/>
      <c r="V185" s="156"/>
      <c r="AA185" s="194"/>
      <c r="AB185" s="194"/>
      <c r="AC185" s="194"/>
      <c r="AD185" s="194"/>
    </row>
    <row r="186" ht="15.75" customHeight="1">
      <c r="A186" s="194"/>
      <c r="B186" s="194"/>
      <c r="C186" s="194"/>
      <c r="D186" s="395"/>
      <c r="E186" s="22"/>
      <c r="F186" s="22"/>
      <c r="G186" s="22"/>
      <c r="H186" s="22"/>
      <c r="I186" s="22"/>
      <c r="J186" s="396"/>
      <c r="K186" s="397"/>
      <c r="L186" s="22"/>
      <c r="M186" s="397"/>
      <c r="N186" s="22"/>
      <c r="O186" s="398"/>
      <c r="P186" s="22"/>
      <c r="Q186" s="397"/>
      <c r="R186" s="22"/>
      <c r="S186" s="22"/>
      <c r="T186" s="22"/>
      <c r="U186" s="22"/>
      <c r="V186" s="156"/>
      <c r="AA186" s="194"/>
      <c r="AB186" s="194"/>
      <c r="AC186" s="194"/>
      <c r="AD186" s="194"/>
    </row>
    <row r="187" ht="15.75" customHeight="1">
      <c r="A187" s="194"/>
      <c r="B187" s="194"/>
      <c r="C187" s="194"/>
      <c r="D187" s="391"/>
      <c r="J187" s="392"/>
      <c r="K187" s="393"/>
      <c r="L187" s="22"/>
      <c r="M187" s="393"/>
      <c r="N187" s="22"/>
      <c r="O187" s="394"/>
      <c r="P187" s="22"/>
      <c r="Q187" s="393"/>
      <c r="R187" s="22"/>
      <c r="S187" s="22"/>
      <c r="T187" s="22"/>
      <c r="U187" s="22"/>
      <c r="V187" s="156"/>
      <c r="AA187" s="194"/>
      <c r="AB187" s="194"/>
      <c r="AC187" s="194"/>
      <c r="AD187" s="194"/>
    </row>
    <row r="188" ht="15.75" customHeight="1">
      <c r="A188" s="194"/>
      <c r="B188" s="194"/>
      <c r="C188" s="194"/>
      <c r="D188" s="395"/>
      <c r="E188" s="22"/>
      <c r="F188" s="22"/>
      <c r="G188" s="22"/>
      <c r="H188" s="22"/>
      <c r="I188" s="22"/>
      <c r="J188" s="396"/>
      <c r="K188" s="397"/>
      <c r="L188" s="22"/>
      <c r="M188" s="397"/>
      <c r="N188" s="22"/>
      <c r="O188" s="398"/>
      <c r="P188" s="22"/>
      <c r="Q188" s="397"/>
      <c r="R188" s="22"/>
      <c r="S188" s="22"/>
      <c r="T188" s="22"/>
      <c r="U188" s="22"/>
      <c r="V188" s="156"/>
      <c r="W188" s="194"/>
      <c r="X188" s="194"/>
      <c r="Y188" s="194"/>
      <c r="Z188" s="194"/>
      <c r="AA188" s="194"/>
      <c r="AB188" s="194"/>
      <c r="AC188" s="194"/>
      <c r="AD188" s="194"/>
    </row>
    <row r="189" ht="15.75" customHeight="1">
      <c r="A189" s="194"/>
      <c r="B189" s="194"/>
      <c r="C189" s="194"/>
      <c r="D189" s="391"/>
      <c r="J189" s="392"/>
      <c r="K189" s="393"/>
      <c r="L189" s="22"/>
      <c r="M189" s="393"/>
      <c r="N189" s="22"/>
      <c r="O189" s="394"/>
      <c r="P189" s="22"/>
      <c r="Q189" s="393"/>
      <c r="R189" s="22"/>
      <c r="S189" s="22"/>
      <c r="T189" s="22"/>
      <c r="U189" s="22"/>
      <c r="V189" s="156"/>
      <c r="W189" s="194"/>
      <c r="X189" s="194"/>
      <c r="Y189" s="194"/>
      <c r="Z189" s="194"/>
      <c r="AA189" s="194"/>
      <c r="AB189" s="194"/>
      <c r="AC189" s="194"/>
      <c r="AD189" s="194"/>
    </row>
    <row r="190" ht="15.75" customHeight="1">
      <c r="A190" s="194"/>
      <c r="B190" s="194"/>
      <c r="C190" s="194"/>
      <c r="D190" s="395"/>
      <c r="E190" s="22"/>
      <c r="F190" s="22"/>
      <c r="G190" s="22"/>
      <c r="H190" s="22"/>
      <c r="I190" s="22"/>
      <c r="J190" s="396"/>
      <c r="K190" s="397"/>
      <c r="L190" s="22"/>
      <c r="M190" s="397"/>
      <c r="N190" s="22"/>
      <c r="O190" s="398"/>
      <c r="P190" s="22"/>
      <c r="Q190" s="397"/>
      <c r="R190" s="22"/>
      <c r="S190" s="22"/>
      <c r="T190" s="22"/>
      <c r="U190" s="22"/>
      <c r="V190" s="156"/>
      <c r="W190" s="194"/>
      <c r="X190" s="194"/>
      <c r="Y190" s="194"/>
      <c r="Z190" s="194"/>
      <c r="AA190" s="194"/>
      <c r="AB190" s="194"/>
      <c r="AC190" s="194"/>
      <c r="AD190" s="194"/>
    </row>
    <row r="191" ht="15.75" customHeight="1">
      <c r="A191" s="194"/>
      <c r="B191" s="194"/>
      <c r="C191" s="194"/>
      <c r="D191" s="391"/>
      <c r="J191" s="392"/>
      <c r="K191" s="393"/>
      <c r="L191" s="22"/>
      <c r="M191" s="393"/>
      <c r="N191" s="22"/>
      <c r="O191" s="394"/>
      <c r="P191" s="22"/>
      <c r="Q191" s="393"/>
      <c r="R191" s="22"/>
      <c r="S191" s="22"/>
      <c r="T191" s="22"/>
      <c r="U191" s="22"/>
      <c r="V191" s="156"/>
      <c r="W191" s="194"/>
      <c r="X191" s="194"/>
      <c r="Y191" s="194"/>
      <c r="Z191" s="194"/>
      <c r="AA191" s="194"/>
      <c r="AB191" s="194"/>
      <c r="AC191" s="194"/>
      <c r="AD191" s="194"/>
    </row>
    <row r="192" ht="15.75" customHeight="1">
      <c r="A192" s="194"/>
      <c r="B192" s="194"/>
      <c r="C192" s="194"/>
      <c r="D192" s="395"/>
      <c r="E192" s="22"/>
      <c r="F192" s="22"/>
      <c r="G192" s="22"/>
      <c r="H192" s="22"/>
      <c r="I192" s="22"/>
      <c r="J192" s="396"/>
      <c r="K192" s="397"/>
      <c r="L192" s="22"/>
      <c r="M192" s="397"/>
      <c r="N192" s="22"/>
      <c r="O192" s="398"/>
      <c r="P192" s="22"/>
      <c r="Q192" s="397"/>
      <c r="R192" s="22"/>
      <c r="S192" s="22"/>
      <c r="T192" s="22"/>
      <c r="U192" s="22"/>
      <c r="V192" s="156"/>
      <c r="W192" s="194"/>
      <c r="X192" s="194"/>
      <c r="Y192" s="194"/>
      <c r="Z192" s="194"/>
      <c r="AA192" s="194"/>
      <c r="AB192" s="194"/>
      <c r="AC192" s="194"/>
      <c r="AD192" s="194"/>
    </row>
    <row r="193" ht="15.75" customHeight="1">
      <c r="A193" s="194"/>
      <c r="B193" s="194"/>
      <c r="C193" s="194"/>
      <c r="D193" s="391"/>
      <c r="J193" s="392"/>
      <c r="K193" s="393"/>
      <c r="L193" s="22"/>
      <c r="M193" s="393"/>
      <c r="N193" s="22"/>
      <c r="O193" s="394"/>
      <c r="P193" s="22"/>
      <c r="Q193" s="393"/>
      <c r="R193" s="22"/>
      <c r="S193" s="22"/>
      <c r="T193" s="22"/>
      <c r="U193" s="22"/>
      <c r="V193" s="156"/>
      <c r="W193" s="194"/>
      <c r="X193" s="194"/>
      <c r="Y193" s="194"/>
      <c r="Z193" s="194"/>
      <c r="AA193" s="194"/>
      <c r="AB193" s="194"/>
      <c r="AC193" s="194"/>
      <c r="AD193" s="194"/>
    </row>
    <row r="194" ht="15.75" customHeight="1">
      <c r="A194" s="194"/>
      <c r="B194" s="194"/>
      <c r="C194" s="194"/>
      <c r="D194" s="395"/>
      <c r="E194" s="22"/>
      <c r="F194" s="22"/>
      <c r="G194" s="22"/>
      <c r="H194" s="22"/>
      <c r="I194" s="22"/>
      <c r="J194" s="396"/>
      <c r="K194" s="397"/>
      <c r="L194" s="22"/>
      <c r="M194" s="397"/>
      <c r="N194" s="22"/>
      <c r="O194" s="398"/>
      <c r="P194" s="22"/>
      <c r="Q194" s="397"/>
      <c r="R194" s="22"/>
      <c r="S194" s="22"/>
      <c r="T194" s="22"/>
      <c r="U194" s="22"/>
      <c r="V194" s="156"/>
      <c r="W194" s="194"/>
      <c r="X194" s="194"/>
      <c r="Y194" s="194"/>
      <c r="Z194" s="194"/>
      <c r="AA194" s="194"/>
      <c r="AB194" s="194"/>
      <c r="AC194" s="194"/>
      <c r="AD194" s="194"/>
    </row>
    <row r="195" ht="15.75" customHeight="1">
      <c r="A195" s="194"/>
      <c r="B195" s="194"/>
      <c r="C195" s="194"/>
      <c r="D195" s="391"/>
      <c r="J195" s="392"/>
      <c r="K195" s="393"/>
      <c r="L195" s="22"/>
      <c r="M195" s="393"/>
      <c r="N195" s="22"/>
      <c r="O195" s="394"/>
      <c r="P195" s="22"/>
      <c r="Q195" s="393"/>
      <c r="R195" s="22"/>
      <c r="S195" s="22"/>
      <c r="T195" s="22"/>
      <c r="U195" s="22"/>
      <c r="V195" s="156"/>
      <c r="W195" s="194"/>
      <c r="X195" s="194"/>
      <c r="Y195" s="194"/>
      <c r="Z195" s="194"/>
      <c r="AA195" s="194"/>
      <c r="AB195" s="194"/>
      <c r="AC195" s="194"/>
      <c r="AD195" s="194"/>
    </row>
    <row r="196" ht="15.75" customHeight="1">
      <c r="A196" s="194"/>
      <c r="B196" s="194"/>
      <c r="C196" s="194"/>
      <c r="D196" s="395"/>
      <c r="E196" s="22"/>
      <c r="F196" s="22"/>
      <c r="G196" s="22"/>
      <c r="H196" s="22"/>
      <c r="I196" s="22"/>
      <c r="J196" s="396"/>
      <c r="K196" s="397"/>
      <c r="L196" s="22"/>
      <c r="M196" s="397"/>
      <c r="N196" s="22"/>
      <c r="O196" s="398"/>
      <c r="P196" s="22"/>
      <c r="Q196" s="397"/>
      <c r="R196" s="22"/>
      <c r="S196" s="22"/>
      <c r="T196" s="22"/>
      <c r="U196" s="22"/>
      <c r="V196" s="156"/>
      <c r="W196" s="194"/>
      <c r="X196" s="194"/>
      <c r="Y196" s="194"/>
      <c r="Z196" s="194"/>
      <c r="AA196" s="194"/>
      <c r="AB196" s="194"/>
      <c r="AC196" s="194"/>
      <c r="AD196" s="194"/>
    </row>
    <row r="197" ht="15.75" customHeight="1">
      <c r="A197" s="194"/>
      <c r="B197" s="194"/>
      <c r="C197" s="194"/>
      <c r="D197" s="391"/>
      <c r="J197" s="392"/>
      <c r="K197" s="393"/>
      <c r="L197" s="22"/>
      <c r="M197" s="393"/>
      <c r="N197" s="22"/>
      <c r="O197" s="394"/>
      <c r="P197" s="22"/>
      <c r="Q197" s="393"/>
      <c r="R197" s="22"/>
      <c r="S197" s="22"/>
      <c r="T197" s="22"/>
      <c r="U197" s="22"/>
      <c r="V197" s="156"/>
      <c r="W197" s="194"/>
      <c r="X197" s="194"/>
      <c r="Y197" s="194"/>
      <c r="Z197" s="194"/>
      <c r="AA197" s="194"/>
      <c r="AB197" s="194"/>
      <c r="AC197" s="194"/>
      <c r="AD197" s="194"/>
    </row>
    <row r="198" ht="15.75" customHeight="1">
      <c r="A198" s="194"/>
      <c r="B198" s="194"/>
      <c r="C198" s="194"/>
      <c r="D198" s="395"/>
      <c r="E198" s="22"/>
      <c r="F198" s="22"/>
      <c r="G198" s="22"/>
      <c r="H198" s="22"/>
      <c r="I198" s="22"/>
      <c r="J198" s="396"/>
      <c r="K198" s="397"/>
      <c r="L198" s="22"/>
      <c r="M198" s="397"/>
      <c r="N198" s="22"/>
      <c r="O198" s="398"/>
      <c r="P198" s="22"/>
      <c r="Q198" s="397"/>
      <c r="R198" s="22"/>
      <c r="S198" s="22"/>
      <c r="T198" s="22"/>
      <c r="U198" s="22"/>
      <c r="V198" s="156"/>
      <c r="W198" s="194"/>
      <c r="X198" s="194"/>
      <c r="Y198" s="194"/>
      <c r="Z198" s="194"/>
      <c r="AA198" s="194"/>
      <c r="AB198" s="194"/>
      <c r="AC198" s="194"/>
      <c r="AD198" s="194"/>
    </row>
    <row r="199" ht="15.75" customHeight="1">
      <c r="A199" s="194"/>
      <c r="B199" s="194"/>
      <c r="C199" s="194"/>
      <c r="D199" s="391"/>
      <c r="J199" s="392"/>
      <c r="K199" s="393"/>
      <c r="L199" s="22"/>
      <c r="M199" s="393"/>
      <c r="N199" s="22"/>
      <c r="O199" s="394"/>
      <c r="P199" s="22"/>
      <c r="Q199" s="393"/>
      <c r="R199" s="22"/>
      <c r="S199" s="22"/>
      <c r="T199" s="22"/>
      <c r="U199" s="22"/>
      <c r="V199" s="156"/>
      <c r="W199" s="194"/>
      <c r="X199" s="194"/>
      <c r="Y199" s="194"/>
      <c r="Z199" s="194"/>
      <c r="AA199" s="194"/>
      <c r="AB199" s="194"/>
      <c r="AC199" s="194"/>
      <c r="AD199" s="194"/>
    </row>
    <row r="200" ht="15.75" customHeight="1">
      <c r="A200" s="194"/>
      <c r="B200" s="194"/>
      <c r="C200" s="194"/>
      <c r="D200" s="395"/>
      <c r="E200" s="22"/>
      <c r="F200" s="22"/>
      <c r="G200" s="22"/>
      <c r="H200" s="22"/>
      <c r="I200" s="22"/>
      <c r="J200" s="396"/>
      <c r="K200" s="397"/>
      <c r="L200" s="22"/>
      <c r="M200" s="397"/>
      <c r="N200" s="22"/>
      <c r="O200" s="398"/>
      <c r="P200" s="22"/>
      <c r="Q200" s="397"/>
      <c r="R200" s="22"/>
      <c r="S200" s="22"/>
      <c r="T200" s="22"/>
      <c r="U200" s="22"/>
      <c r="V200" s="156"/>
      <c r="W200" s="194"/>
      <c r="X200" s="194"/>
      <c r="Y200" s="194"/>
      <c r="Z200" s="194"/>
      <c r="AA200" s="194"/>
      <c r="AB200" s="194"/>
      <c r="AC200" s="194"/>
      <c r="AD200" s="194"/>
    </row>
    <row r="201" ht="15.75" customHeight="1">
      <c r="A201" s="194"/>
      <c r="B201" s="194"/>
      <c r="C201" s="194"/>
      <c r="D201" s="391"/>
      <c r="J201" s="392"/>
      <c r="K201" s="393"/>
      <c r="L201" s="22"/>
      <c r="M201" s="393"/>
      <c r="N201" s="22"/>
      <c r="O201" s="394"/>
      <c r="P201" s="22"/>
      <c r="Q201" s="393"/>
      <c r="R201" s="22"/>
      <c r="S201" s="22"/>
      <c r="T201" s="22"/>
      <c r="U201" s="22"/>
      <c r="V201" s="156"/>
      <c r="W201" s="194"/>
      <c r="X201" s="194"/>
      <c r="Y201" s="194"/>
      <c r="Z201" s="194"/>
      <c r="AA201" s="194"/>
      <c r="AB201" s="194"/>
      <c r="AC201" s="194"/>
      <c r="AD201" s="194"/>
    </row>
    <row r="202" ht="15.75" customHeight="1">
      <c r="A202" s="194"/>
      <c r="B202" s="194"/>
      <c r="C202" s="194"/>
      <c r="D202" s="395"/>
      <c r="E202" s="22"/>
      <c r="F202" s="22"/>
      <c r="G202" s="22"/>
      <c r="H202" s="22"/>
      <c r="I202" s="22"/>
      <c r="J202" s="396"/>
      <c r="K202" s="397"/>
      <c r="L202" s="22"/>
      <c r="M202" s="397"/>
      <c r="N202" s="22"/>
      <c r="O202" s="398"/>
      <c r="P202" s="22"/>
      <c r="Q202" s="397"/>
      <c r="R202" s="22"/>
      <c r="S202" s="22"/>
      <c r="T202" s="22"/>
      <c r="U202" s="22"/>
      <c r="V202" s="156"/>
      <c r="W202" s="194"/>
      <c r="X202" s="194"/>
      <c r="Y202" s="194"/>
      <c r="Z202" s="194"/>
      <c r="AA202" s="194"/>
      <c r="AB202" s="194"/>
      <c r="AC202" s="194"/>
      <c r="AD202" s="194"/>
    </row>
    <row r="203" ht="15.75" customHeight="1">
      <c r="A203" s="194"/>
      <c r="B203" s="194"/>
      <c r="C203" s="194"/>
      <c r="D203" s="391"/>
      <c r="J203" s="392"/>
      <c r="K203" s="393"/>
      <c r="L203" s="22"/>
      <c r="M203" s="393"/>
      <c r="N203" s="22"/>
      <c r="O203" s="394"/>
      <c r="P203" s="22"/>
      <c r="Q203" s="393"/>
      <c r="R203" s="22"/>
      <c r="S203" s="22"/>
      <c r="T203" s="22"/>
      <c r="U203" s="22"/>
      <c r="V203" s="156"/>
      <c r="W203" s="194"/>
      <c r="X203" s="194"/>
      <c r="Y203" s="194"/>
      <c r="Z203" s="194"/>
      <c r="AA203" s="194"/>
      <c r="AB203" s="194"/>
      <c r="AC203" s="194"/>
      <c r="AD203" s="194"/>
    </row>
    <row r="204" ht="15.75" customHeight="1">
      <c r="A204" s="194"/>
      <c r="B204" s="194"/>
      <c r="C204" s="194"/>
      <c r="D204" s="395"/>
      <c r="E204" s="22"/>
      <c r="F204" s="22"/>
      <c r="G204" s="22"/>
      <c r="H204" s="22"/>
      <c r="I204" s="22"/>
      <c r="J204" s="396"/>
      <c r="K204" s="397"/>
      <c r="L204" s="22"/>
      <c r="M204" s="397"/>
      <c r="N204" s="22"/>
      <c r="O204" s="398"/>
      <c r="P204" s="22"/>
      <c r="Q204" s="397"/>
      <c r="R204" s="22"/>
      <c r="S204" s="22"/>
      <c r="T204" s="22"/>
      <c r="U204" s="22"/>
      <c r="V204" s="156"/>
      <c r="W204" s="194"/>
      <c r="X204" s="194"/>
      <c r="Y204" s="194"/>
      <c r="Z204" s="194"/>
      <c r="AA204" s="194"/>
      <c r="AB204" s="194"/>
      <c r="AC204" s="194"/>
      <c r="AD204" s="194"/>
    </row>
    <row r="205" ht="15.75" customHeight="1">
      <c r="A205" s="194"/>
      <c r="B205" s="194"/>
      <c r="C205" s="194"/>
      <c r="D205" s="391"/>
      <c r="J205" s="392"/>
      <c r="K205" s="393"/>
      <c r="L205" s="22"/>
      <c r="M205" s="393"/>
      <c r="N205" s="22"/>
      <c r="O205" s="394"/>
      <c r="P205" s="22"/>
      <c r="Q205" s="393"/>
      <c r="R205" s="22"/>
      <c r="S205" s="22"/>
      <c r="T205" s="22"/>
      <c r="U205" s="22"/>
      <c r="V205" s="156"/>
      <c r="W205" s="194"/>
      <c r="X205" s="194"/>
      <c r="Y205" s="194"/>
      <c r="Z205" s="194"/>
      <c r="AA205" s="194"/>
      <c r="AB205" s="194"/>
      <c r="AC205" s="194"/>
      <c r="AD205" s="194"/>
    </row>
    <row r="206" ht="15.75" customHeight="1">
      <c r="A206" s="194"/>
      <c r="B206" s="194"/>
      <c r="C206" s="194"/>
      <c r="D206" s="395"/>
      <c r="E206" s="22"/>
      <c r="F206" s="22"/>
      <c r="G206" s="22"/>
      <c r="H206" s="22"/>
      <c r="I206" s="22"/>
      <c r="J206" s="396"/>
      <c r="K206" s="397"/>
      <c r="L206" s="22"/>
      <c r="M206" s="397"/>
      <c r="N206" s="22"/>
      <c r="O206" s="398"/>
      <c r="P206" s="22"/>
      <c r="Q206" s="397"/>
      <c r="R206" s="22"/>
      <c r="S206" s="22"/>
      <c r="T206" s="22"/>
      <c r="U206" s="22"/>
      <c r="V206" s="156"/>
      <c r="W206" s="194"/>
      <c r="X206" s="194"/>
      <c r="Y206" s="194"/>
      <c r="Z206" s="194"/>
      <c r="AA206" s="194"/>
      <c r="AB206" s="194"/>
      <c r="AC206" s="194"/>
      <c r="AD206" s="194"/>
    </row>
    <row r="207" ht="15.75" customHeight="1">
      <c r="A207" s="194"/>
      <c r="B207" s="194"/>
      <c r="C207" s="194"/>
      <c r="D207" s="391"/>
      <c r="J207" s="392"/>
      <c r="K207" s="393"/>
      <c r="L207" s="22"/>
      <c r="M207" s="393"/>
      <c r="N207" s="22"/>
      <c r="O207" s="394"/>
      <c r="P207" s="22"/>
      <c r="Q207" s="393"/>
      <c r="R207" s="22"/>
      <c r="S207" s="22"/>
      <c r="T207" s="22"/>
      <c r="U207" s="22"/>
      <c r="V207" s="156"/>
      <c r="W207" s="194"/>
      <c r="X207" s="194"/>
      <c r="Y207" s="194"/>
      <c r="Z207" s="194"/>
      <c r="AA207" s="194"/>
      <c r="AB207" s="194"/>
      <c r="AC207" s="194"/>
      <c r="AD207" s="194"/>
    </row>
    <row r="208" ht="15.75" customHeight="1">
      <c r="A208" s="194"/>
      <c r="B208" s="194"/>
      <c r="C208" s="194"/>
      <c r="D208" s="395"/>
      <c r="E208" s="22"/>
      <c r="F208" s="22"/>
      <c r="G208" s="22"/>
      <c r="H208" s="22"/>
      <c r="I208" s="22"/>
      <c r="J208" s="396"/>
      <c r="K208" s="397"/>
      <c r="L208" s="22"/>
      <c r="M208" s="397"/>
      <c r="N208" s="22"/>
      <c r="O208" s="398"/>
      <c r="P208" s="22"/>
      <c r="Q208" s="397"/>
      <c r="R208" s="22"/>
      <c r="S208" s="22"/>
      <c r="T208" s="22"/>
      <c r="U208" s="22"/>
      <c r="V208" s="156"/>
      <c r="W208" s="194"/>
      <c r="X208" s="194"/>
      <c r="Y208" s="194"/>
      <c r="Z208" s="194"/>
      <c r="AA208" s="194"/>
      <c r="AB208" s="194"/>
      <c r="AC208" s="194"/>
      <c r="AD208" s="194"/>
    </row>
    <row r="209" ht="15.75" customHeight="1">
      <c r="A209" s="194"/>
      <c r="B209" s="194"/>
      <c r="C209" s="194"/>
      <c r="D209" s="391"/>
      <c r="J209" s="392"/>
      <c r="K209" s="393"/>
      <c r="L209" s="22"/>
      <c r="M209" s="393"/>
      <c r="N209" s="22"/>
      <c r="O209" s="394"/>
      <c r="P209" s="22"/>
      <c r="Q209" s="393"/>
      <c r="R209" s="22"/>
      <c r="S209" s="22"/>
      <c r="T209" s="22"/>
      <c r="U209" s="22"/>
      <c r="V209" s="156"/>
      <c r="W209" s="194"/>
      <c r="X209" s="194"/>
      <c r="Y209" s="194"/>
      <c r="Z209" s="194"/>
      <c r="AA209" s="194"/>
      <c r="AB209" s="194"/>
      <c r="AC209" s="194"/>
      <c r="AD209" s="194"/>
    </row>
    <row r="210" ht="15.75" customHeight="1">
      <c r="A210" s="194"/>
      <c r="B210" s="194"/>
      <c r="C210" s="194"/>
      <c r="D210" s="395"/>
      <c r="E210" s="22"/>
      <c r="F210" s="22"/>
      <c r="G210" s="22"/>
      <c r="H210" s="22"/>
      <c r="I210" s="22"/>
      <c r="J210" s="396"/>
      <c r="K210" s="397"/>
      <c r="L210" s="22"/>
      <c r="M210" s="397"/>
      <c r="N210" s="22"/>
      <c r="O210" s="398"/>
      <c r="P210" s="22"/>
      <c r="Q210" s="397"/>
      <c r="R210" s="22"/>
      <c r="S210" s="22"/>
      <c r="T210" s="22"/>
      <c r="U210" s="22"/>
      <c r="V210" s="156"/>
      <c r="W210" s="194"/>
      <c r="X210" s="194"/>
      <c r="Y210" s="194"/>
      <c r="Z210" s="194"/>
      <c r="AA210" s="194"/>
      <c r="AB210" s="194"/>
      <c r="AC210" s="194"/>
      <c r="AD210" s="194"/>
    </row>
    <row r="211" ht="15.75" customHeight="1">
      <c r="A211" s="194"/>
      <c r="B211" s="194"/>
      <c r="C211" s="194"/>
      <c r="D211" s="391"/>
      <c r="J211" s="392"/>
      <c r="K211" s="393"/>
      <c r="L211" s="22"/>
      <c r="M211" s="393"/>
      <c r="N211" s="22"/>
      <c r="O211" s="394"/>
      <c r="P211" s="22"/>
      <c r="Q211" s="393"/>
      <c r="R211" s="22"/>
      <c r="S211" s="22"/>
      <c r="T211" s="22"/>
      <c r="U211" s="22"/>
      <c r="V211" s="156"/>
      <c r="W211" s="194"/>
      <c r="X211" s="194"/>
      <c r="Y211" s="194"/>
      <c r="Z211" s="194"/>
      <c r="AA211" s="194"/>
      <c r="AB211" s="194"/>
      <c r="AC211" s="194"/>
      <c r="AD211" s="194"/>
    </row>
    <row r="212" ht="15.75" customHeight="1">
      <c r="A212" s="194"/>
      <c r="B212" s="194"/>
      <c r="C212" s="194"/>
      <c r="D212" s="395"/>
      <c r="E212" s="22"/>
      <c r="F212" s="22"/>
      <c r="G212" s="22"/>
      <c r="H212" s="22"/>
      <c r="I212" s="22"/>
      <c r="J212" s="396"/>
      <c r="K212" s="397"/>
      <c r="L212" s="22"/>
      <c r="M212" s="397"/>
      <c r="N212" s="22"/>
      <c r="O212" s="398"/>
      <c r="P212" s="22"/>
      <c r="Q212" s="397"/>
      <c r="R212" s="22"/>
      <c r="S212" s="22"/>
      <c r="T212" s="22"/>
      <c r="U212" s="22"/>
      <c r="V212" s="156"/>
      <c r="W212" s="194"/>
      <c r="X212" s="194"/>
      <c r="Y212" s="194"/>
      <c r="Z212" s="194"/>
      <c r="AA212" s="194"/>
      <c r="AB212" s="194"/>
      <c r="AC212" s="194"/>
      <c r="AD212" s="194"/>
    </row>
    <row r="213" ht="15.75" customHeight="1">
      <c r="A213" s="194"/>
      <c r="B213" s="194"/>
      <c r="C213" s="194"/>
      <c r="D213" s="391"/>
      <c r="J213" s="392"/>
      <c r="K213" s="393"/>
      <c r="L213" s="22"/>
      <c r="M213" s="393"/>
      <c r="N213" s="22"/>
      <c r="O213" s="394"/>
      <c r="P213" s="22"/>
      <c r="Q213" s="393"/>
      <c r="R213" s="22"/>
      <c r="S213" s="22"/>
      <c r="T213" s="22"/>
      <c r="U213" s="22"/>
      <c r="V213" s="156"/>
      <c r="W213" s="194"/>
      <c r="X213" s="194"/>
      <c r="Y213" s="194"/>
      <c r="Z213" s="194"/>
      <c r="AA213" s="194"/>
      <c r="AB213" s="194"/>
      <c r="AC213" s="194"/>
      <c r="AD213" s="194"/>
    </row>
    <row r="214" ht="15.75" customHeight="1">
      <c r="A214" s="194"/>
      <c r="B214" s="194"/>
      <c r="C214" s="194"/>
      <c r="D214" s="395"/>
      <c r="E214" s="22"/>
      <c r="F214" s="22"/>
      <c r="G214" s="22"/>
      <c r="H214" s="22"/>
      <c r="I214" s="22"/>
      <c r="J214" s="396"/>
      <c r="K214" s="397"/>
      <c r="L214" s="22"/>
      <c r="M214" s="397"/>
      <c r="N214" s="22"/>
      <c r="O214" s="398"/>
      <c r="P214" s="22"/>
      <c r="Q214" s="397"/>
      <c r="R214" s="22"/>
      <c r="S214" s="22"/>
      <c r="T214" s="22"/>
      <c r="U214" s="22"/>
      <c r="V214" s="156"/>
      <c r="W214" s="194"/>
      <c r="X214" s="194"/>
      <c r="Y214" s="194"/>
      <c r="Z214" s="194"/>
      <c r="AA214" s="194"/>
      <c r="AB214" s="194"/>
      <c r="AC214" s="194"/>
      <c r="AD214" s="194"/>
    </row>
    <row r="215" ht="15.75" customHeight="1">
      <c r="A215" s="194"/>
      <c r="B215" s="194"/>
      <c r="C215" s="194"/>
      <c r="D215" s="391"/>
      <c r="J215" s="392"/>
      <c r="K215" s="393"/>
      <c r="L215" s="22"/>
      <c r="M215" s="393"/>
      <c r="N215" s="22"/>
      <c r="O215" s="394"/>
      <c r="P215" s="22"/>
      <c r="Q215" s="393"/>
      <c r="R215" s="22"/>
      <c r="S215" s="22"/>
      <c r="T215" s="22"/>
      <c r="U215" s="22"/>
      <c r="V215" s="156"/>
      <c r="W215" s="194"/>
      <c r="X215" s="194"/>
      <c r="Y215" s="194"/>
      <c r="Z215" s="194"/>
      <c r="AA215" s="194"/>
      <c r="AB215" s="194"/>
      <c r="AC215" s="194"/>
      <c r="AD215" s="194"/>
    </row>
    <row r="216" ht="15.75" customHeight="1">
      <c r="A216" s="194"/>
      <c r="B216" s="194"/>
      <c r="C216" s="194"/>
      <c r="D216" s="395"/>
      <c r="E216" s="22"/>
      <c r="F216" s="22"/>
      <c r="G216" s="22"/>
      <c r="H216" s="22"/>
      <c r="I216" s="22"/>
      <c r="J216" s="396"/>
      <c r="K216" s="397"/>
      <c r="L216" s="22"/>
      <c r="M216" s="397"/>
      <c r="N216" s="22"/>
      <c r="O216" s="398"/>
      <c r="P216" s="22"/>
      <c r="Q216" s="397"/>
      <c r="R216" s="22"/>
      <c r="S216" s="22"/>
      <c r="T216" s="22"/>
      <c r="U216" s="22"/>
      <c r="V216" s="156"/>
      <c r="W216" s="194"/>
      <c r="X216" s="194"/>
      <c r="Y216" s="194"/>
      <c r="Z216" s="194"/>
      <c r="AA216" s="194"/>
      <c r="AB216" s="194"/>
      <c r="AC216" s="194"/>
      <c r="AD216" s="194"/>
    </row>
    <row r="217" ht="15.75" customHeight="1">
      <c r="A217" s="194"/>
      <c r="B217" s="194"/>
      <c r="C217" s="194"/>
      <c r="D217" s="391"/>
      <c r="J217" s="392"/>
      <c r="K217" s="393"/>
      <c r="L217" s="22"/>
      <c r="M217" s="393"/>
      <c r="N217" s="22"/>
      <c r="O217" s="394"/>
      <c r="P217" s="22"/>
      <c r="Q217" s="393"/>
      <c r="R217" s="22"/>
      <c r="S217" s="22"/>
      <c r="T217" s="22"/>
      <c r="U217" s="22"/>
      <c r="V217" s="156"/>
      <c r="W217" s="194"/>
      <c r="X217" s="194"/>
      <c r="Y217" s="194"/>
      <c r="Z217" s="194"/>
      <c r="AA217" s="194"/>
      <c r="AB217" s="194"/>
      <c r="AC217" s="194"/>
      <c r="AD217" s="194"/>
    </row>
    <row r="218" ht="15.75" customHeight="1">
      <c r="A218" s="194"/>
      <c r="B218" s="194"/>
      <c r="C218" s="194"/>
      <c r="D218" s="395"/>
      <c r="E218" s="22"/>
      <c r="F218" s="22"/>
      <c r="G218" s="22"/>
      <c r="H218" s="22"/>
      <c r="I218" s="22"/>
      <c r="J218" s="396"/>
      <c r="K218" s="397"/>
      <c r="L218" s="22"/>
      <c r="M218" s="397"/>
      <c r="N218" s="22"/>
      <c r="O218" s="398"/>
      <c r="P218" s="22"/>
      <c r="Q218" s="397"/>
      <c r="R218" s="22"/>
      <c r="S218" s="22"/>
      <c r="T218" s="22"/>
      <c r="U218" s="22"/>
      <c r="V218" s="156"/>
      <c r="W218" s="194"/>
      <c r="X218" s="194"/>
      <c r="Y218" s="194"/>
      <c r="Z218" s="194"/>
      <c r="AA218" s="194"/>
      <c r="AB218" s="194"/>
      <c r="AC218" s="194"/>
      <c r="AD218" s="194"/>
    </row>
    <row r="219" ht="15.75" customHeight="1">
      <c r="A219" s="194"/>
      <c r="B219" s="194"/>
      <c r="C219" s="194"/>
      <c r="D219" s="391"/>
      <c r="J219" s="392"/>
      <c r="K219" s="393"/>
      <c r="L219" s="22"/>
      <c r="M219" s="393"/>
      <c r="N219" s="22"/>
      <c r="O219" s="394"/>
      <c r="P219" s="22"/>
      <c r="Q219" s="393"/>
      <c r="R219" s="22"/>
      <c r="S219" s="22"/>
      <c r="T219" s="22"/>
      <c r="U219" s="22"/>
      <c r="V219" s="156"/>
      <c r="W219" s="194"/>
      <c r="X219" s="194"/>
      <c r="Y219" s="194"/>
      <c r="Z219" s="194"/>
      <c r="AA219" s="194"/>
      <c r="AB219" s="194"/>
      <c r="AC219" s="194"/>
      <c r="AD219" s="194"/>
    </row>
    <row r="220" ht="15.75" customHeight="1">
      <c r="A220" s="194"/>
      <c r="B220" s="194"/>
      <c r="C220" s="194"/>
      <c r="D220" s="395"/>
      <c r="E220" s="22"/>
      <c r="F220" s="22"/>
      <c r="G220" s="22"/>
      <c r="H220" s="22"/>
      <c r="I220" s="22"/>
      <c r="J220" s="396"/>
      <c r="K220" s="397"/>
      <c r="L220" s="22"/>
      <c r="M220" s="397"/>
      <c r="N220" s="22"/>
      <c r="O220" s="398"/>
      <c r="P220" s="22"/>
      <c r="Q220" s="397"/>
      <c r="R220" s="22"/>
      <c r="S220" s="22"/>
      <c r="T220" s="22"/>
      <c r="U220" s="22"/>
      <c r="V220" s="156"/>
      <c r="W220" s="194"/>
      <c r="X220" s="194"/>
      <c r="Y220" s="194"/>
      <c r="Z220" s="194"/>
      <c r="AA220" s="194"/>
      <c r="AB220" s="194"/>
      <c r="AC220" s="194"/>
      <c r="AD220" s="194"/>
    </row>
    <row r="221" ht="15.75" customHeight="1">
      <c r="A221" s="194"/>
      <c r="B221" s="194"/>
      <c r="C221" s="194"/>
      <c r="D221" s="391"/>
      <c r="J221" s="392"/>
      <c r="K221" s="393"/>
      <c r="L221" s="22"/>
      <c r="M221" s="393"/>
      <c r="N221" s="22"/>
      <c r="O221" s="394"/>
      <c r="P221" s="22"/>
      <c r="Q221" s="393"/>
      <c r="R221" s="22"/>
      <c r="S221" s="22"/>
      <c r="T221" s="22"/>
      <c r="U221" s="22"/>
      <c r="V221" s="156"/>
      <c r="W221" s="194"/>
      <c r="X221" s="194"/>
      <c r="Y221" s="194"/>
      <c r="Z221" s="194"/>
      <c r="AA221" s="194"/>
      <c r="AB221" s="194"/>
      <c r="AC221" s="194"/>
      <c r="AD221" s="194"/>
    </row>
    <row r="222" ht="15.75" customHeight="1">
      <c r="A222" s="194"/>
      <c r="B222" s="194"/>
      <c r="C222" s="194"/>
      <c r="D222" s="395"/>
      <c r="E222" s="22"/>
      <c r="F222" s="22"/>
      <c r="G222" s="22"/>
      <c r="H222" s="22"/>
      <c r="I222" s="22"/>
      <c r="J222" s="396"/>
      <c r="K222" s="397"/>
      <c r="L222" s="22"/>
      <c r="M222" s="397"/>
      <c r="N222" s="22"/>
      <c r="O222" s="398"/>
      <c r="P222" s="22"/>
      <c r="Q222" s="397"/>
      <c r="R222" s="22"/>
      <c r="S222" s="22"/>
      <c r="T222" s="22"/>
      <c r="U222" s="22"/>
      <c r="V222" s="156"/>
      <c r="W222" s="194"/>
      <c r="X222" s="194"/>
      <c r="Y222" s="194"/>
      <c r="Z222" s="194"/>
      <c r="AA222" s="194"/>
      <c r="AB222" s="194"/>
      <c r="AC222" s="194"/>
      <c r="AD222" s="194"/>
    </row>
    <row r="223" ht="15.75" customHeight="1">
      <c r="A223" s="194"/>
      <c r="B223" s="194"/>
      <c r="C223" s="194"/>
      <c r="D223" s="391"/>
      <c r="J223" s="392"/>
      <c r="K223" s="393"/>
      <c r="L223" s="22"/>
      <c r="M223" s="393"/>
      <c r="N223" s="22"/>
      <c r="O223" s="394"/>
      <c r="P223" s="22"/>
      <c r="Q223" s="393"/>
      <c r="R223" s="22"/>
      <c r="S223" s="22"/>
      <c r="T223" s="22"/>
      <c r="U223" s="22"/>
      <c r="V223" s="156"/>
      <c r="W223" s="194"/>
      <c r="X223" s="194"/>
      <c r="Y223" s="194"/>
      <c r="Z223" s="194"/>
      <c r="AA223" s="194"/>
      <c r="AB223" s="194"/>
      <c r="AC223" s="194"/>
      <c r="AD223" s="194"/>
    </row>
    <row r="224" ht="15.75" customHeight="1">
      <c r="A224" s="194"/>
      <c r="B224" s="194"/>
      <c r="C224" s="194"/>
      <c r="D224" s="395"/>
      <c r="E224" s="22"/>
      <c r="F224" s="22"/>
      <c r="G224" s="22"/>
      <c r="H224" s="22"/>
      <c r="I224" s="22"/>
      <c r="J224" s="396"/>
      <c r="K224" s="397"/>
      <c r="L224" s="22"/>
      <c r="M224" s="397"/>
      <c r="N224" s="22"/>
      <c r="O224" s="398"/>
      <c r="P224" s="22"/>
      <c r="Q224" s="397"/>
      <c r="R224" s="22"/>
      <c r="S224" s="22"/>
      <c r="T224" s="22"/>
      <c r="U224" s="22"/>
      <c r="V224" s="156"/>
      <c r="W224" s="194"/>
      <c r="X224" s="194"/>
      <c r="Y224" s="194"/>
      <c r="Z224" s="194"/>
      <c r="AA224" s="194"/>
      <c r="AB224" s="194"/>
      <c r="AC224" s="194"/>
      <c r="AD224" s="194"/>
    </row>
    <row r="225" ht="15.75" customHeight="1">
      <c r="A225" s="194"/>
      <c r="B225" s="194"/>
      <c r="C225" s="194"/>
      <c r="D225" s="391"/>
      <c r="J225" s="392"/>
      <c r="K225" s="393"/>
      <c r="L225" s="22"/>
      <c r="M225" s="393"/>
      <c r="N225" s="22"/>
      <c r="O225" s="394"/>
      <c r="P225" s="22"/>
      <c r="Q225" s="393"/>
      <c r="R225" s="22"/>
      <c r="S225" s="22"/>
      <c r="T225" s="22"/>
      <c r="U225" s="22"/>
      <c r="V225" s="156"/>
      <c r="W225" s="194"/>
      <c r="X225" s="194"/>
      <c r="Y225" s="194"/>
      <c r="Z225" s="194"/>
      <c r="AA225" s="194"/>
      <c r="AB225" s="194"/>
      <c r="AC225" s="194"/>
      <c r="AD225" s="194"/>
    </row>
    <row r="226" ht="15.75" customHeight="1">
      <c r="A226" s="194"/>
      <c r="B226" s="194"/>
      <c r="C226" s="194"/>
      <c r="D226" s="395"/>
      <c r="E226" s="22"/>
      <c r="F226" s="22"/>
      <c r="G226" s="22"/>
      <c r="H226" s="22"/>
      <c r="I226" s="22"/>
      <c r="J226" s="396"/>
      <c r="K226" s="397"/>
      <c r="L226" s="22"/>
      <c r="M226" s="397"/>
      <c r="N226" s="22"/>
      <c r="O226" s="398"/>
      <c r="P226" s="22"/>
      <c r="Q226" s="397"/>
      <c r="R226" s="22"/>
      <c r="S226" s="22"/>
      <c r="T226" s="22"/>
      <c r="U226" s="22"/>
      <c r="V226" s="156"/>
      <c r="W226" s="194"/>
      <c r="X226" s="194"/>
      <c r="Y226" s="194"/>
      <c r="Z226" s="194"/>
      <c r="AA226" s="194"/>
      <c r="AB226" s="194"/>
      <c r="AC226" s="194"/>
      <c r="AD226" s="194"/>
    </row>
    <row r="227" ht="15.75" customHeight="1">
      <c r="A227" s="194"/>
      <c r="B227" s="194"/>
      <c r="C227" s="194"/>
      <c r="D227" s="391"/>
      <c r="J227" s="392"/>
      <c r="K227" s="393"/>
      <c r="L227" s="22"/>
      <c r="M227" s="393"/>
      <c r="N227" s="22"/>
      <c r="O227" s="394"/>
      <c r="P227" s="22"/>
      <c r="Q227" s="393"/>
      <c r="R227" s="22"/>
      <c r="S227" s="22"/>
      <c r="T227" s="22"/>
      <c r="U227" s="22"/>
      <c r="V227" s="156"/>
      <c r="W227" s="194"/>
      <c r="X227" s="194"/>
      <c r="Y227" s="194"/>
      <c r="Z227" s="194"/>
      <c r="AA227" s="194"/>
      <c r="AB227" s="194"/>
      <c r="AC227" s="194"/>
      <c r="AD227" s="194"/>
    </row>
    <row r="228" ht="15.75" customHeight="1">
      <c r="A228" s="194"/>
      <c r="B228" s="194"/>
      <c r="C228" s="194"/>
      <c r="D228" s="395"/>
      <c r="E228" s="22"/>
      <c r="F228" s="22"/>
      <c r="G228" s="22"/>
      <c r="H228" s="22"/>
      <c r="I228" s="22"/>
      <c r="J228" s="396"/>
      <c r="K228" s="397"/>
      <c r="L228" s="22"/>
      <c r="M228" s="397"/>
      <c r="N228" s="22"/>
      <c r="O228" s="398"/>
      <c r="P228" s="22"/>
      <c r="Q228" s="397"/>
      <c r="R228" s="22"/>
      <c r="S228" s="22"/>
      <c r="T228" s="22"/>
      <c r="U228" s="22"/>
      <c r="V228" s="156"/>
      <c r="W228" s="194"/>
      <c r="X228" s="194"/>
      <c r="Y228" s="194"/>
      <c r="Z228" s="194"/>
      <c r="AA228" s="194"/>
      <c r="AB228" s="194"/>
      <c r="AC228" s="194"/>
      <c r="AD228" s="194"/>
    </row>
    <row r="229" ht="15.75" customHeight="1">
      <c r="A229" s="194"/>
      <c r="B229" s="194"/>
      <c r="C229" s="194"/>
      <c r="D229" s="391"/>
      <c r="J229" s="392"/>
      <c r="K229" s="393"/>
      <c r="L229" s="22"/>
      <c r="M229" s="393"/>
      <c r="N229" s="22"/>
      <c r="O229" s="394"/>
      <c r="P229" s="22"/>
      <c r="Q229" s="393"/>
      <c r="R229" s="22"/>
      <c r="S229" s="22"/>
      <c r="T229" s="22"/>
      <c r="U229" s="22"/>
      <c r="V229" s="156"/>
      <c r="W229" s="194"/>
      <c r="X229" s="194"/>
      <c r="Y229" s="194"/>
      <c r="Z229" s="194"/>
      <c r="AA229" s="194"/>
      <c r="AB229" s="194"/>
      <c r="AC229" s="194"/>
      <c r="AD229" s="194"/>
    </row>
    <row r="230" ht="15.75" customHeight="1">
      <c r="A230" s="194"/>
      <c r="B230" s="194"/>
      <c r="C230" s="194"/>
      <c r="D230" s="287"/>
      <c r="E230" s="22"/>
      <c r="F230" s="22"/>
      <c r="G230" s="22"/>
      <c r="H230" s="22"/>
      <c r="I230" s="22"/>
      <c r="J230" s="396"/>
      <c r="K230" s="397"/>
      <c r="L230" s="22"/>
      <c r="M230" s="397"/>
      <c r="N230" s="22"/>
      <c r="O230" s="398"/>
      <c r="P230" s="22"/>
      <c r="Q230" s="397"/>
      <c r="R230" s="22"/>
      <c r="S230" s="22"/>
      <c r="T230" s="22"/>
      <c r="U230" s="22"/>
      <c r="V230" s="156"/>
      <c r="W230" s="194"/>
      <c r="X230" s="194"/>
      <c r="Y230" s="194"/>
      <c r="Z230" s="194"/>
      <c r="AA230" s="194"/>
      <c r="AB230" s="194"/>
      <c r="AC230" s="194"/>
      <c r="AD230" s="194"/>
    </row>
    <row r="231" ht="15.75" customHeight="1">
      <c r="A231" s="194"/>
      <c r="B231" s="194"/>
      <c r="C231" s="194"/>
      <c r="D231" s="425"/>
      <c r="E231" s="68"/>
      <c r="F231" s="68"/>
      <c r="G231" s="68"/>
      <c r="H231" s="68"/>
      <c r="I231" s="68"/>
      <c r="J231" s="426"/>
      <c r="K231" s="427"/>
      <c r="L231" s="325"/>
      <c r="M231" s="427"/>
      <c r="N231" s="325"/>
      <c r="O231" s="428"/>
      <c r="P231" s="325"/>
      <c r="Q231" s="427"/>
      <c r="R231" s="325"/>
      <c r="S231" s="325"/>
      <c r="T231" s="325"/>
      <c r="U231" s="325"/>
      <c r="V231" s="184"/>
      <c r="W231" s="194"/>
      <c r="X231" s="194"/>
      <c r="Y231" s="194"/>
      <c r="Z231" s="194"/>
      <c r="AA231" s="194"/>
      <c r="AB231" s="194"/>
      <c r="AC231" s="194"/>
      <c r="AD231" s="194"/>
    </row>
    <row r="232" ht="15.75" customHeight="1">
      <c r="A232" s="194"/>
      <c r="B232" s="194"/>
      <c r="C232" s="194"/>
      <c r="D232" s="194"/>
      <c r="E232" s="194"/>
      <c r="F232" s="194"/>
      <c r="G232" s="429"/>
      <c r="H232" s="194"/>
      <c r="I232" s="194"/>
      <c r="J232" s="194"/>
      <c r="K232" s="194"/>
      <c r="L232" s="194"/>
      <c r="M232" s="194"/>
      <c r="N232" s="194"/>
      <c r="O232" s="194"/>
      <c r="P232" s="194"/>
      <c r="Q232" s="194"/>
      <c r="R232" s="194"/>
      <c r="S232" s="194"/>
      <c r="T232" s="194"/>
      <c r="U232" s="194"/>
      <c r="V232" s="194"/>
      <c r="W232" s="194"/>
      <c r="X232" s="194"/>
      <c r="Y232" s="194"/>
      <c r="Z232" s="194"/>
      <c r="AA232" s="194"/>
      <c r="AB232" s="194"/>
      <c r="AC232" s="194"/>
      <c r="AD232" s="194"/>
    </row>
    <row r="233" ht="15.75" customHeight="1">
      <c r="A233" s="194"/>
      <c r="B233" s="194"/>
      <c r="C233" s="194"/>
      <c r="D233" s="194"/>
      <c r="E233" s="194"/>
      <c r="F233" s="194"/>
      <c r="G233" s="429"/>
      <c r="H233" s="194"/>
      <c r="I233" s="194"/>
      <c r="J233" s="194"/>
      <c r="K233" s="194"/>
      <c r="L233" s="194"/>
      <c r="M233" s="194"/>
      <c r="N233" s="194"/>
      <c r="O233" s="194"/>
      <c r="P233" s="194"/>
      <c r="Q233" s="194"/>
      <c r="R233" s="194"/>
      <c r="S233" s="194"/>
      <c r="T233" s="194"/>
      <c r="U233" s="194"/>
      <c r="V233" s="194"/>
      <c r="W233" s="194"/>
      <c r="X233" s="194"/>
      <c r="Y233" s="194"/>
      <c r="Z233" s="194"/>
      <c r="AA233" s="194"/>
      <c r="AB233" s="194"/>
      <c r="AC233" s="194"/>
      <c r="AD233" s="194"/>
    </row>
    <row r="234" ht="15.75" customHeight="1">
      <c r="A234" s="194"/>
      <c r="B234" s="194"/>
      <c r="C234" s="194"/>
      <c r="D234" s="194"/>
      <c r="E234" s="194"/>
      <c r="F234" s="194"/>
      <c r="G234" s="429"/>
      <c r="H234" s="194"/>
      <c r="I234" s="194"/>
      <c r="J234" s="194"/>
      <c r="K234" s="194"/>
      <c r="L234" s="194"/>
      <c r="M234" s="194"/>
      <c r="N234" s="194"/>
      <c r="O234" s="194"/>
      <c r="P234" s="194"/>
      <c r="Q234" s="194"/>
      <c r="R234" s="194"/>
      <c r="S234" s="194"/>
      <c r="T234" s="194"/>
      <c r="U234" s="194"/>
      <c r="V234" s="194"/>
      <c r="W234" s="194"/>
      <c r="X234" s="194"/>
      <c r="Y234" s="194"/>
      <c r="Z234" s="194"/>
      <c r="AA234" s="194"/>
      <c r="AB234" s="194"/>
      <c r="AC234" s="194"/>
      <c r="AD234" s="194"/>
    </row>
    <row r="235" ht="15.75" customHeight="1">
      <c r="A235" s="194"/>
      <c r="B235" s="194"/>
      <c r="C235" s="194"/>
      <c r="D235" s="194"/>
      <c r="E235" s="194"/>
      <c r="F235" s="194"/>
      <c r="G235" s="429"/>
      <c r="H235" s="194"/>
      <c r="I235" s="194"/>
      <c r="J235" s="194"/>
      <c r="K235" s="194"/>
      <c r="L235" s="194"/>
      <c r="M235" s="194"/>
      <c r="N235" s="194"/>
      <c r="O235" s="194"/>
      <c r="P235" s="194"/>
      <c r="Q235" s="194"/>
      <c r="R235" s="194"/>
      <c r="S235" s="194"/>
      <c r="T235" s="194"/>
      <c r="U235" s="194"/>
      <c r="V235" s="194"/>
      <c r="W235" s="194"/>
      <c r="X235" s="194"/>
      <c r="Y235" s="194"/>
      <c r="Z235" s="194"/>
      <c r="AA235" s="194"/>
      <c r="AB235" s="194"/>
      <c r="AC235" s="194"/>
      <c r="AD235" s="194"/>
    </row>
    <row r="236" ht="15.75" customHeight="1">
      <c r="A236" s="194"/>
      <c r="B236" s="194"/>
      <c r="C236" s="194"/>
      <c r="D236" s="194"/>
      <c r="E236" s="194"/>
      <c r="F236" s="194"/>
      <c r="G236" s="429"/>
      <c r="H236" s="194"/>
      <c r="I236" s="194"/>
      <c r="J236" s="194"/>
      <c r="K236" s="194"/>
      <c r="L236" s="194"/>
      <c r="M236" s="194"/>
      <c r="N236" s="194"/>
      <c r="O236" s="194"/>
      <c r="P236" s="194"/>
      <c r="Q236" s="194"/>
      <c r="R236" s="194"/>
      <c r="S236" s="194"/>
      <c r="T236" s="194"/>
      <c r="U236" s="194"/>
      <c r="V236" s="194"/>
      <c r="W236" s="194"/>
      <c r="X236" s="194"/>
      <c r="Y236" s="194"/>
      <c r="Z236" s="194"/>
      <c r="AA236" s="194"/>
      <c r="AB236" s="194"/>
      <c r="AC236" s="194"/>
      <c r="AD236" s="194"/>
    </row>
    <row r="237" ht="15.75" customHeight="1">
      <c r="A237" s="194"/>
      <c r="B237" s="194"/>
      <c r="C237" s="194"/>
      <c r="D237" s="194"/>
      <c r="E237" s="194"/>
      <c r="F237" s="194"/>
      <c r="G237" s="429"/>
      <c r="H237" s="194"/>
      <c r="I237" s="194"/>
      <c r="J237" s="194"/>
      <c r="K237" s="194"/>
      <c r="L237" s="194"/>
      <c r="M237" s="194"/>
      <c r="N237" s="194"/>
      <c r="O237" s="194"/>
      <c r="P237" s="194"/>
      <c r="Q237" s="194"/>
      <c r="R237" s="194"/>
      <c r="S237" s="194"/>
      <c r="T237" s="194"/>
      <c r="U237" s="194"/>
      <c r="V237" s="194"/>
      <c r="W237" s="194"/>
      <c r="X237" s="194"/>
      <c r="Y237" s="194"/>
      <c r="Z237" s="194"/>
      <c r="AA237" s="194"/>
      <c r="AB237" s="194"/>
      <c r="AC237" s="194"/>
      <c r="AD237" s="194"/>
    </row>
    <row r="238" ht="15.75" customHeight="1">
      <c r="A238" s="194"/>
      <c r="B238" s="194"/>
      <c r="C238" s="194"/>
      <c r="D238" s="194"/>
      <c r="E238" s="194"/>
      <c r="F238" s="194"/>
      <c r="G238" s="429"/>
      <c r="H238" s="194"/>
      <c r="I238" s="194"/>
      <c r="J238" s="194"/>
      <c r="K238" s="194"/>
      <c r="L238" s="194"/>
      <c r="M238" s="194"/>
      <c r="N238" s="194"/>
      <c r="O238" s="194"/>
      <c r="P238" s="194"/>
      <c r="Q238" s="194"/>
      <c r="R238" s="194"/>
      <c r="S238" s="194"/>
      <c r="T238" s="194"/>
      <c r="U238" s="194"/>
      <c r="V238" s="194"/>
      <c r="W238" s="194"/>
      <c r="X238" s="194"/>
      <c r="Y238" s="194"/>
      <c r="Z238" s="194"/>
      <c r="AA238" s="194"/>
      <c r="AB238" s="194"/>
      <c r="AC238" s="194"/>
      <c r="AD238" s="194"/>
    </row>
    <row r="239" ht="15.75" customHeight="1">
      <c r="A239" s="194"/>
      <c r="B239" s="194"/>
      <c r="C239" s="194"/>
      <c r="D239" s="194"/>
      <c r="E239" s="194"/>
      <c r="F239" s="194"/>
      <c r="G239" s="429"/>
      <c r="H239" s="194"/>
      <c r="I239" s="194"/>
      <c r="J239" s="194"/>
      <c r="K239" s="194"/>
      <c r="L239" s="194"/>
      <c r="M239" s="194"/>
      <c r="N239" s="194"/>
      <c r="O239" s="194"/>
      <c r="P239" s="194"/>
      <c r="Q239" s="194"/>
      <c r="R239" s="194"/>
      <c r="S239" s="194"/>
      <c r="T239" s="194"/>
      <c r="U239" s="194"/>
      <c r="V239" s="194"/>
      <c r="W239" s="194"/>
      <c r="X239" s="194"/>
      <c r="Y239" s="194"/>
      <c r="Z239" s="194"/>
      <c r="AA239" s="194"/>
      <c r="AB239" s="194"/>
      <c r="AC239" s="194"/>
      <c r="AD239" s="194"/>
    </row>
    <row r="240" ht="15.75" customHeight="1">
      <c r="A240" s="194"/>
      <c r="B240" s="194"/>
      <c r="C240" s="194"/>
      <c r="D240" s="194"/>
      <c r="E240" s="194"/>
      <c r="F240" s="194"/>
      <c r="G240" s="429"/>
      <c r="H240" s="194"/>
      <c r="I240" s="194"/>
      <c r="J240" s="194"/>
      <c r="K240" s="194"/>
      <c r="L240" s="194"/>
      <c r="M240" s="194"/>
      <c r="N240" s="194"/>
      <c r="O240" s="194"/>
      <c r="P240" s="194"/>
      <c r="Q240" s="194"/>
      <c r="R240" s="194"/>
      <c r="S240" s="194"/>
      <c r="T240" s="194"/>
      <c r="U240" s="194"/>
      <c r="V240" s="194"/>
      <c r="W240" s="194"/>
      <c r="X240" s="194"/>
      <c r="Y240" s="194"/>
      <c r="Z240" s="194"/>
      <c r="AA240" s="194"/>
      <c r="AB240" s="194"/>
      <c r="AC240" s="194"/>
      <c r="AD240" s="194"/>
    </row>
    <row r="241" ht="15.75" customHeight="1">
      <c r="A241" s="194"/>
      <c r="B241" s="194"/>
      <c r="C241" s="194"/>
      <c r="D241" s="194"/>
      <c r="E241" s="194"/>
      <c r="F241" s="194"/>
      <c r="G241" s="429"/>
      <c r="H241" s="194"/>
      <c r="I241" s="194"/>
      <c r="J241" s="194"/>
      <c r="K241" s="194"/>
      <c r="L241" s="194"/>
      <c r="M241" s="194"/>
      <c r="N241" s="194"/>
      <c r="O241" s="194"/>
      <c r="P241" s="194"/>
      <c r="Q241" s="194"/>
      <c r="R241" s="194"/>
      <c r="S241" s="194"/>
      <c r="T241" s="194"/>
      <c r="U241" s="194"/>
      <c r="V241" s="194"/>
      <c r="W241" s="194"/>
      <c r="X241" s="194"/>
      <c r="Y241" s="194"/>
      <c r="Z241" s="194"/>
      <c r="AA241" s="194"/>
      <c r="AB241" s="194"/>
      <c r="AC241" s="194"/>
      <c r="AD241" s="194"/>
    </row>
    <row r="242" ht="15.75" customHeight="1">
      <c r="A242" s="194"/>
      <c r="B242" s="194"/>
      <c r="C242" s="194"/>
      <c r="D242" s="194"/>
      <c r="E242" s="194"/>
      <c r="F242" s="194"/>
      <c r="G242" s="429"/>
      <c r="H242" s="194"/>
      <c r="I242" s="194"/>
      <c r="J242" s="194"/>
      <c r="K242" s="194"/>
      <c r="L242" s="194"/>
      <c r="M242" s="194"/>
      <c r="N242" s="194"/>
      <c r="O242" s="194"/>
      <c r="P242" s="194"/>
      <c r="Q242" s="194"/>
      <c r="R242" s="194"/>
      <c r="S242" s="194"/>
      <c r="T242" s="194"/>
      <c r="U242" s="194"/>
      <c r="V242" s="194"/>
      <c r="W242" s="194"/>
      <c r="X242" s="194"/>
      <c r="Y242" s="194"/>
      <c r="Z242" s="194"/>
      <c r="AA242" s="194"/>
      <c r="AB242" s="194"/>
      <c r="AC242" s="194"/>
      <c r="AD242" s="194"/>
    </row>
    <row r="243" ht="15.75" customHeight="1">
      <c r="A243" s="194"/>
      <c r="B243" s="194"/>
      <c r="C243" s="194"/>
      <c r="D243" s="194"/>
      <c r="E243" s="194"/>
      <c r="F243" s="194"/>
      <c r="G243" s="429"/>
      <c r="H243" s="194"/>
      <c r="I243" s="194"/>
      <c r="J243" s="194"/>
      <c r="K243" s="194"/>
      <c r="L243" s="194"/>
      <c r="M243" s="194"/>
      <c r="N243" s="194"/>
      <c r="O243" s="194"/>
      <c r="P243" s="194"/>
      <c r="Q243" s="194"/>
      <c r="R243" s="194"/>
      <c r="S243" s="194"/>
      <c r="T243" s="194"/>
      <c r="U243" s="194"/>
      <c r="V243" s="194"/>
      <c r="W243" s="194"/>
      <c r="X243" s="194"/>
      <c r="Y243" s="194"/>
      <c r="Z243" s="194"/>
      <c r="AA243" s="194"/>
      <c r="AB243" s="194"/>
      <c r="AC243" s="194"/>
      <c r="AD243" s="194"/>
    </row>
    <row r="244" ht="15.75" customHeight="1">
      <c r="A244" s="194"/>
      <c r="B244" s="194"/>
      <c r="C244" s="194"/>
      <c r="D244" s="194"/>
      <c r="E244" s="194"/>
      <c r="F244" s="194"/>
      <c r="G244" s="429"/>
      <c r="H244" s="194"/>
      <c r="I244" s="194"/>
      <c r="J244" s="194"/>
      <c r="K244" s="194"/>
      <c r="L244" s="194"/>
      <c r="M244" s="194"/>
      <c r="N244" s="194"/>
      <c r="O244" s="194"/>
      <c r="P244" s="194"/>
      <c r="Q244" s="194"/>
      <c r="R244" s="194"/>
      <c r="S244" s="194"/>
      <c r="T244" s="194"/>
      <c r="U244" s="194"/>
      <c r="V244" s="194"/>
      <c r="W244" s="194"/>
      <c r="X244" s="194"/>
      <c r="Y244" s="194"/>
      <c r="Z244" s="194"/>
      <c r="AA244" s="194"/>
      <c r="AB244" s="194"/>
      <c r="AC244" s="194"/>
      <c r="AD244" s="194"/>
    </row>
    <row r="245" ht="15.75" customHeight="1">
      <c r="A245" s="194"/>
      <c r="B245" s="194"/>
      <c r="C245" s="194"/>
      <c r="D245" s="194"/>
      <c r="E245" s="194"/>
      <c r="F245" s="194"/>
      <c r="G245" s="429"/>
      <c r="H245" s="194"/>
      <c r="I245" s="194"/>
      <c r="J245" s="194"/>
      <c r="K245" s="194"/>
      <c r="L245" s="194"/>
      <c r="M245" s="194"/>
      <c r="N245" s="194"/>
      <c r="O245" s="194"/>
      <c r="P245" s="194"/>
      <c r="Q245" s="194"/>
      <c r="R245" s="194"/>
      <c r="S245" s="194"/>
      <c r="T245" s="194"/>
      <c r="U245" s="194"/>
      <c r="V245" s="194"/>
      <c r="W245" s="194"/>
      <c r="X245" s="194"/>
      <c r="Y245" s="194"/>
      <c r="Z245" s="194"/>
      <c r="AA245" s="194"/>
      <c r="AB245" s="194"/>
      <c r="AC245" s="194"/>
      <c r="AD245" s="194"/>
    </row>
    <row r="246" ht="15.75" customHeight="1">
      <c r="A246" s="194"/>
      <c r="B246" s="194"/>
      <c r="C246" s="194"/>
      <c r="D246" s="194"/>
      <c r="E246" s="194"/>
      <c r="F246" s="194"/>
      <c r="G246" s="429"/>
      <c r="H246" s="194"/>
      <c r="I246" s="194"/>
      <c r="J246" s="194"/>
      <c r="K246" s="194"/>
      <c r="L246" s="194"/>
      <c r="M246" s="194"/>
      <c r="N246" s="194"/>
      <c r="O246" s="194"/>
      <c r="P246" s="194"/>
      <c r="Q246" s="194"/>
      <c r="R246" s="194"/>
      <c r="S246" s="194"/>
      <c r="T246" s="194"/>
      <c r="U246" s="194"/>
      <c r="V246" s="194"/>
      <c r="W246" s="194"/>
      <c r="X246" s="194"/>
      <c r="Y246" s="194"/>
      <c r="Z246" s="194"/>
      <c r="AA246" s="194"/>
      <c r="AB246" s="194"/>
      <c r="AC246" s="194"/>
      <c r="AD246" s="194"/>
    </row>
    <row r="247" ht="15.75" customHeight="1">
      <c r="A247" s="194"/>
      <c r="B247" s="194"/>
      <c r="C247" s="194"/>
      <c r="D247" s="194"/>
      <c r="E247" s="194"/>
      <c r="F247" s="194"/>
      <c r="G247" s="429"/>
      <c r="H247" s="194"/>
      <c r="I247" s="194"/>
      <c r="J247" s="194"/>
      <c r="K247" s="194"/>
      <c r="L247" s="194"/>
      <c r="M247" s="194"/>
      <c r="N247" s="194"/>
      <c r="O247" s="194"/>
      <c r="P247" s="194"/>
      <c r="Q247" s="194"/>
      <c r="R247" s="194"/>
      <c r="S247" s="194"/>
      <c r="T247" s="194"/>
      <c r="U247" s="194"/>
      <c r="V247" s="194"/>
      <c r="W247" s="194"/>
      <c r="X247" s="194"/>
      <c r="Y247" s="194"/>
      <c r="Z247" s="194"/>
      <c r="AA247" s="194"/>
      <c r="AB247" s="194"/>
      <c r="AC247" s="194"/>
      <c r="AD247" s="194"/>
    </row>
    <row r="248" ht="15.75" customHeight="1">
      <c r="A248" s="194"/>
      <c r="B248" s="194"/>
      <c r="C248" s="194"/>
      <c r="D248" s="194"/>
      <c r="E248" s="194"/>
      <c r="F248" s="194"/>
      <c r="G248" s="429"/>
      <c r="H248" s="194"/>
      <c r="I248" s="194"/>
      <c r="J248" s="194"/>
      <c r="K248" s="194"/>
      <c r="L248" s="194"/>
      <c r="M248" s="194"/>
      <c r="N248" s="194"/>
      <c r="O248" s="194"/>
      <c r="P248" s="194"/>
      <c r="Q248" s="194"/>
      <c r="R248" s="194"/>
      <c r="S248" s="194"/>
      <c r="T248" s="194"/>
      <c r="U248" s="194"/>
      <c r="V248" s="194"/>
      <c r="W248" s="194"/>
      <c r="X248" s="194"/>
      <c r="Y248" s="194"/>
      <c r="Z248" s="194"/>
      <c r="AA248" s="194"/>
      <c r="AB248" s="194"/>
      <c r="AC248" s="194"/>
      <c r="AD248" s="194"/>
    </row>
    <row r="249" ht="15.75" customHeight="1">
      <c r="A249" s="194"/>
      <c r="B249" s="194"/>
      <c r="C249" s="194"/>
      <c r="D249" s="194"/>
      <c r="E249" s="194"/>
      <c r="F249" s="194"/>
      <c r="G249" s="429"/>
      <c r="H249" s="194"/>
      <c r="I249" s="194"/>
      <c r="J249" s="194"/>
      <c r="K249" s="194"/>
      <c r="L249" s="194"/>
      <c r="M249" s="194"/>
      <c r="N249" s="194"/>
      <c r="O249" s="194"/>
      <c r="P249" s="194"/>
      <c r="Q249" s="194"/>
      <c r="R249" s="194"/>
      <c r="S249" s="194"/>
      <c r="T249" s="194"/>
      <c r="U249" s="194"/>
      <c r="V249" s="194"/>
      <c r="W249" s="194"/>
      <c r="X249" s="194"/>
      <c r="Y249" s="194"/>
      <c r="Z249" s="194"/>
      <c r="AA249" s="194"/>
      <c r="AB249" s="194"/>
      <c r="AC249" s="194"/>
      <c r="AD249" s="194"/>
    </row>
    <row r="250" ht="15.75" customHeight="1">
      <c r="A250" s="194"/>
      <c r="B250" s="194"/>
      <c r="C250" s="194"/>
      <c r="D250" s="194"/>
      <c r="E250" s="194"/>
      <c r="F250" s="194"/>
      <c r="G250" s="429"/>
      <c r="H250" s="194"/>
      <c r="I250" s="194"/>
      <c r="J250" s="194"/>
      <c r="K250" s="194"/>
      <c r="L250" s="194"/>
      <c r="M250" s="194"/>
      <c r="N250" s="194"/>
      <c r="O250" s="194"/>
      <c r="P250" s="194"/>
      <c r="Q250" s="194"/>
      <c r="R250" s="194"/>
      <c r="S250" s="194"/>
      <c r="T250" s="194"/>
      <c r="U250" s="194"/>
      <c r="V250" s="194"/>
      <c r="W250" s="194"/>
      <c r="X250" s="194"/>
      <c r="Y250" s="194"/>
      <c r="Z250" s="194"/>
      <c r="AA250" s="194"/>
      <c r="AB250" s="194"/>
      <c r="AC250" s="194"/>
      <c r="AD250" s="194"/>
    </row>
    <row r="251" ht="15.75" customHeight="1">
      <c r="A251" s="194"/>
      <c r="B251" s="194"/>
      <c r="C251" s="194"/>
      <c r="D251" s="194"/>
      <c r="E251" s="194"/>
      <c r="F251" s="194"/>
      <c r="G251" s="429"/>
      <c r="H251" s="194"/>
      <c r="I251" s="194"/>
      <c r="J251" s="194"/>
      <c r="K251" s="194"/>
      <c r="L251" s="194"/>
      <c r="M251" s="194"/>
      <c r="N251" s="194"/>
      <c r="O251" s="194"/>
      <c r="P251" s="194"/>
      <c r="Q251" s="194"/>
      <c r="R251" s="194"/>
      <c r="S251" s="194"/>
      <c r="T251" s="194"/>
      <c r="U251" s="194"/>
      <c r="V251" s="194"/>
      <c r="W251" s="194"/>
      <c r="X251" s="194"/>
      <c r="Y251" s="194"/>
      <c r="Z251" s="194"/>
      <c r="AA251" s="194"/>
      <c r="AB251" s="194"/>
      <c r="AC251" s="194"/>
      <c r="AD251" s="194"/>
    </row>
    <row r="252" ht="15.75" customHeight="1">
      <c r="A252" s="194"/>
      <c r="B252" s="194"/>
      <c r="C252" s="194"/>
      <c r="D252" s="194"/>
      <c r="E252" s="194"/>
      <c r="F252" s="194"/>
      <c r="G252" s="429"/>
      <c r="H252" s="194"/>
      <c r="I252" s="194"/>
      <c r="J252" s="194"/>
      <c r="K252" s="194"/>
      <c r="L252" s="194"/>
      <c r="M252" s="194"/>
      <c r="N252" s="194"/>
      <c r="O252" s="194"/>
      <c r="P252" s="194"/>
      <c r="Q252" s="194"/>
      <c r="R252" s="194"/>
      <c r="S252" s="194"/>
      <c r="T252" s="194"/>
      <c r="U252" s="194"/>
      <c r="V252" s="194"/>
      <c r="W252" s="194"/>
      <c r="X252" s="194"/>
      <c r="Y252" s="194"/>
      <c r="Z252" s="194"/>
      <c r="AA252" s="194"/>
      <c r="AB252" s="194"/>
      <c r="AC252" s="194"/>
      <c r="AD252" s="194"/>
    </row>
    <row r="253" ht="15.75" customHeight="1">
      <c r="A253" s="194"/>
      <c r="B253" s="194"/>
      <c r="C253" s="194"/>
      <c r="D253" s="194"/>
      <c r="E253" s="194"/>
      <c r="F253" s="194"/>
      <c r="G253" s="429"/>
      <c r="H253" s="194"/>
      <c r="I253" s="194"/>
      <c r="J253" s="194"/>
      <c r="K253" s="194"/>
      <c r="L253" s="194"/>
      <c r="M253" s="194"/>
      <c r="N253" s="194"/>
      <c r="O253" s="194"/>
      <c r="P253" s="194"/>
      <c r="Q253" s="194"/>
      <c r="R253" s="194"/>
      <c r="S253" s="194"/>
      <c r="T253" s="194"/>
      <c r="U253" s="194"/>
      <c r="V253" s="194"/>
      <c r="W253" s="194"/>
      <c r="X253" s="194"/>
      <c r="Y253" s="194"/>
      <c r="Z253" s="194"/>
      <c r="AA253" s="194"/>
      <c r="AB253" s="194"/>
      <c r="AC253" s="194"/>
      <c r="AD253" s="194"/>
    </row>
    <row r="254" ht="15.75" customHeight="1">
      <c r="A254" s="194"/>
      <c r="B254" s="194"/>
      <c r="C254" s="194"/>
      <c r="D254" s="194"/>
      <c r="E254" s="194"/>
      <c r="F254" s="194"/>
      <c r="G254" s="429"/>
      <c r="H254" s="194"/>
      <c r="I254" s="194"/>
      <c r="J254" s="194"/>
      <c r="K254" s="194"/>
      <c r="L254" s="194"/>
      <c r="M254" s="194"/>
      <c r="N254" s="194"/>
      <c r="O254" s="194"/>
      <c r="P254" s="194"/>
      <c r="Q254" s="194"/>
      <c r="R254" s="194"/>
      <c r="S254" s="194"/>
      <c r="T254" s="194"/>
      <c r="U254" s="194"/>
      <c r="V254" s="194"/>
      <c r="W254" s="194"/>
      <c r="X254" s="194"/>
      <c r="Y254" s="194"/>
      <c r="Z254" s="194"/>
      <c r="AA254" s="194"/>
      <c r="AB254" s="194"/>
      <c r="AC254" s="194"/>
      <c r="AD254" s="194"/>
    </row>
    <row r="255" ht="15.75" customHeight="1">
      <c r="A255" s="194"/>
      <c r="B255" s="194"/>
      <c r="C255" s="194"/>
      <c r="D255" s="194"/>
      <c r="E255" s="194"/>
      <c r="F255" s="194"/>
      <c r="G255" s="429"/>
      <c r="H255" s="194"/>
      <c r="I255" s="194"/>
      <c r="J255" s="194"/>
      <c r="K255" s="194"/>
      <c r="L255" s="194"/>
      <c r="M255" s="194"/>
      <c r="N255" s="194"/>
      <c r="O255" s="194"/>
      <c r="P255" s="194"/>
      <c r="Q255" s="194"/>
      <c r="R255" s="194"/>
      <c r="S255" s="194"/>
      <c r="T255" s="194"/>
      <c r="U255" s="194"/>
      <c r="V255" s="194"/>
      <c r="W255" s="194"/>
      <c r="X255" s="194"/>
      <c r="Y255" s="194"/>
      <c r="Z255" s="194"/>
      <c r="AA255" s="194"/>
      <c r="AB255" s="194"/>
      <c r="AC255" s="194"/>
      <c r="AD255" s="194"/>
    </row>
    <row r="256" ht="15.75" customHeight="1">
      <c r="A256" s="194"/>
      <c r="B256" s="194"/>
      <c r="C256" s="194"/>
      <c r="D256" s="194"/>
      <c r="E256" s="194"/>
      <c r="F256" s="194"/>
      <c r="G256" s="429"/>
      <c r="H256" s="194"/>
      <c r="I256" s="194"/>
      <c r="J256" s="194"/>
      <c r="K256" s="194"/>
      <c r="L256" s="194"/>
      <c r="M256" s="194"/>
      <c r="N256" s="194"/>
      <c r="O256" s="194"/>
      <c r="P256" s="194"/>
      <c r="Q256" s="194"/>
      <c r="R256" s="194"/>
      <c r="S256" s="194"/>
      <c r="T256" s="194"/>
      <c r="U256" s="194"/>
      <c r="V256" s="194"/>
      <c r="W256" s="194"/>
      <c r="X256" s="194"/>
      <c r="Y256" s="194"/>
      <c r="Z256" s="194"/>
      <c r="AA256" s="194"/>
      <c r="AB256" s="194"/>
      <c r="AC256" s="194"/>
      <c r="AD256" s="194"/>
    </row>
    <row r="257" ht="15.75" customHeight="1">
      <c r="A257" s="194"/>
      <c r="B257" s="194"/>
      <c r="C257" s="194"/>
      <c r="D257" s="194"/>
      <c r="E257" s="194"/>
      <c r="F257" s="194"/>
      <c r="G257" s="429"/>
      <c r="H257" s="194"/>
      <c r="I257" s="194"/>
      <c r="J257" s="194"/>
      <c r="K257" s="194"/>
      <c r="L257" s="194"/>
      <c r="M257" s="194"/>
      <c r="N257" s="194"/>
      <c r="O257" s="194"/>
      <c r="P257" s="194"/>
      <c r="Q257" s="194"/>
      <c r="R257" s="194"/>
      <c r="S257" s="194"/>
      <c r="T257" s="194"/>
      <c r="U257" s="194"/>
      <c r="V257" s="194"/>
      <c r="W257" s="194"/>
      <c r="X257" s="194"/>
      <c r="Y257" s="194"/>
      <c r="Z257" s="194"/>
      <c r="AA257" s="194"/>
      <c r="AB257" s="194"/>
      <c r="AC257" s="194"/>
      <c r="AD257" s="194"/>
    </row>
    <row r="258" ht="15.75" customHeight="1">
      <c r="A258" s="194"/>
      <c r="B258" s="194"/>
      <c r="C258" s="194"/>
      <c r="D258" s="194"/>
      <c r="E258" s="194"/>
      <c r="F258" s="194"/>
      <c r="G258" s="429"/>
      <c r="H258" s="194"/>
      <c r="I258" s="194"/>
      <c r="J258" s="194"/>
      <c r="K258" s="194"/>
      <c r="L258" s="194"/>
      <c r="M258" s="194"/>
      <c r="N258" s="194"/>
      <c r="O258" s="194"/>
      <c r="P258" s="194"/>
      <c r="Q258" s="194"/>
      <c r="R258" s="194"/>
      <c r="S258" s="194"/>
      <c r="T258" s="194"/>
      <c r="U258" s="194"/>
      <c r="V258" s="194"/>
      <c r="W258" s="194"/>
      <c r="X258" s="194"/>
      <c r="Y258" s="194"/>
      <c r="Z258" s="194"/>
      <c r="AA258" s="194"/>
      <c r="AB258" s="194"/>
      <c r="AC258" s="194"/>
      <c r="AD258" s="194"/>
    </row>
    <row r="259" ht="15.75" customHeight="1">
      <c r="A259" s="194"/>
      <c r="B259" s="194"/>
      <c r="C259" s="194"/>
      <c r="D259" s="194"/>
      <c r="E259" s="194"/>
      <c r="F259" s="194"/>
      <c r="G259" s="429"/>
      <c r="H259" s="194"/>
      <c r="I259" s="194"/>
      <c r="J259" s="194"/>
      <c r="K259" s="194"/>
      <c r="L259" s="194"/>
      <c r="M259" s="194"/>
      <c r="N259" s="194"/>
      <c r="O259" s="194"/>
      <c r="P259" s="194"/>
      <c r="Q259" s="194"/>
      <c r="R259" s="194"/>
      <c r="S259" s="194"/>
      <c r="T259" s="194"/>
      <c r="U259" s="194"/>
      <c r="V259" s="194"/>
      <c r="W259" s="194"/>
      <c r="X259" s="194"/>
      <c r="Y259" s="194"/>
      <c r="Z259" s="194"/>
      <c r="AA259" s="194"/>
      <c r="AB259" s="194"/>
      <c r="AC259" s="194"/>
      <c r="AD259" s="194"/>
    </row>
    <row r="260" ht="15.75" customHeight="1">
      <c r="A260" s="194"/>
      <c r="B260" s="194"/>
      <c r="C260" s="194"/>
      <c r="D260" s="194"/>
      <c r="E260" s="194"/>
      <c r="F260" s="194"/>
      <c r="G260" s="429"/>
      <c r="H260" s="194"/>
      <c r="I260" s="194"/>
      <c r="J260" s="194"/>
      <c r="K260" s="194"/>
      <c r="L260" s="194"/>
      <c r="M260" s="194"/>
      <c r="N260" s="194"/>
      <c r="O260" s="194"/>
      <c r="P260" s="194"/>
      <c r="Q260" s="194"/>
      <c r="R260" s="194"/>
      <c r="S260" s="194"/>
      <c r="T260" s="194"/>
      <c r="U260" s="194"/>
      <c r="V260" s="194"/>
      <c r="W260" s="194"/>
      <c r="X260" s="194"/>
      <c r="Y260" s="194"/>
      <c r="Z260" s="194"/>
      <c r="AA260" s="194"/>
      <c r="AB260" s="194"/>
      <c r="AC260" s="194"/>
      <c r="AD260" s="194"/>
    </row>
    <row r="261" ht="15.75" customHeight="1">
      <c r="A261" s="194"/>
      <c r="B261" s="194"/>
      <c r="C261" s="194"/>
      <c r="D261" s="194"/>
      <c r="E261" s="194"/>
      <c r="F261" s="194"/>
      <c r="G261" s="429"/>
      <c r="H261" s="194"/>
      <c r="I261" s="194"/>
      <c r="J261" s="194"/>
      <c r="K261" s="194"/>
      <c r="L261" s="194"/>
      <c r="M261" s="194"/>
      <c r="N261" s="194"/>
      <c r="O261" s="194"/>
      <c r="P261" s="194"/>
      <c r="Q261" s="194"/>
      <c r="R261" s="194"/>
      <c r="S261" s="194"/>
      <c r="T261" s="194"/>
      <c r="U261" s="194"/>
      <c r="V261" s="194"/>
      <c r="W261" s="194"/>
      <c r="X261" s="194"/>
      <c r="Y261" s="194"/>
      <c r="Z261" s="194"/>
      <c r="AA261" s="194"/>
      <c r="AB261" s="194"/>
      <c r="AC261" s="194"/>
      <c r="AD261" s="194"/>
    </row>
    <row r="262" ht="15.75" customHeight="1">
      <c r="A262" s="194"/>
      <c r="B262" s="194"/>
      <c r="C262" s="194"/>
      <c r="D262" s="194"/>
      <c r="E262" s="194"/>
      <c r="F262" s="194"/>
      <c r="G262" s="429"/>
      <c r="H262" s="194"/>
      <c r="I262" s="194"/>
      <c r="J262" s="194"/>
      <c r="K262" s="194"/>
      <c r="L262" s="194"/>
      <c r="M262" s="194"/>
      <c r="N262" s="194"/>
      <c r="O262" s="194"/>
      <c r="P262" s="194"/>
      <c r="Q262" s="194"/>
      <c r="R262" s="194"/>
      <c r="S262" s="194"/>
      <c r="T262" s="194"/>
      <c r="U262" s="194"/>
      <c r="V262" s="194"/>
      <c r="W262" s="194"/>
      <c r="X262" s="194"/>
      <c r="Y262" s="194"/>
      <c r="Z262" s="194"/>
      <c r="AA262" s="194"/>
      <c r="AB262" s="194"/>
      <c r="AC262" s="194"/>
      <c r="AD262" s="194"/>
    </row>
    <row r="263" ht="15.75" customHeight="1">
      <c r="A263" s="194"/>
      <c r="B263" s="194"/>
      <c r="C263" s="194"/>
      <c r="D263" s="194"/>
      <c r="E263" s="194"/>
      <c r="F263" s="194"/>
      <c r="G263" s="429"/>
      <c r="H263" s="194"/>
      <c r="I263" s="194"/>
      <c r="J263" s="194"/>
      <c r="K263" s="194"/>
      <c r="L263" s="194"/>
      <c r="M263" s="194"/>
      <c r="N263" s="194"/>
      <c r="O263" s="194"/>
      <c r="P263" s="194"/>
      <c r="Q263" s="194"/>
      <c r="R263" s="194"/>
      <c r="S263" s="194"/>
      <c r="T263" s="194"/>
      <c r="U263" s="194"/>
      <c r="V263" s="194"/>
      <c r="W263" s="194"/>
      <c r="X263" s="194"/>
      <c r="Y263" s="194"/>
      <c r="Z263" s="194"/>
      <c r="AA263" s="194"/>
      <c r="AB263" s="194"/>
      <c r="AC263" s="194"/>
      <c r="AD263" s="194"/>
    </row>
    <row r="264" ht="15.75" customHeight="1">
      <c r="A264" s="194"/>
      <c r="B264" s="194"/>
      <c r="C264" s="194"/>
      <c r="D264" s="194"/>
      <c r="E264" s="194"/>
      <c r="F264" s="194"/>
      <c r="G264" s="429"/>
      <c r="H264" s="194"/>
      <c r="I264" s="194"/>
      <c r="J264" s="194"/>
      <c r="K264" s="194"/>
      <c r="L264" s="194"/>
      <c r="M264" s="194"/>
      <c r="N264" s="194"/>
      <c r="O264" s="194"/>
      <c r="P264" s="194"/>
      <c r="Q264" s="194"/>
      <c r="R264" s="194"/>
      <c r="S264" s="194"/>
      <c r="T264" s="194"/>
      <c r="U264" s="194"/>
      <c r="V264" s="194"/>
      <c r="W264" s="194"/>
      <c r="X264" s="194"/>
      <c r="Y264" s="194"/>
      <c r="Z264" s="194"/>
      <c r="AA264" s="194"/>
      <c r="AB264" s="194"/>
      <c r="AC264" s="194"/>
      <c r="AD264" s="194"/>
    </row>
    <row r="265" ht="15.75" customHeight="1">
      <c r="A265" s="194"/>
      <c r="B265" s="194"/>
      <c r="C265" s="194"/>
      <c r="D265" s="194"/>
      <c r="E265" s="194"/>
      <c r="F265" s="194"/>
      <c r="G265" s="429"/>
      <c r="H265" s="194"/>
      <c r="I265" s="194"/>
      <c r="J265" s="194"/>
      <c r="K265" s="194"/>
      <c r="L265" s="194"/>
      <c r="M265" s="194"/>
      <c r="N265" s="194"/>
      <c r="O265" s="194"/>
      <c r="P265" s="194"/>
      <c r="Q265" s="194"/>
      <c r="R265" s="194"/>
      <c r="S265" s="194"/>
      <c r="T265" s="194"/>
      <c r="U265" s="194"/>
      <c r="V265" s="194"/>
      <c r="W265" s="194"/>
      <c r="X265" s="194"/>
      <c r="Y265" s="194"/>
      <c r="Z265" s="194"/>
      <c r="AA265" s="194"/>
      <c r="AB265" s="194"/>
      <c r="AC265" s="194"/>
      <c r="AD265" s="194"/>
    </row>
    <row r="266" ht="15.75" customHeight="1">
      <c r="A266" s="194"/>
      <c r="B266" s="194"/>
      <c r="C266" s="194"/>
      <c r="D266" s="194"/>
      <c r="E266" s="194"/>
      <c r="F266" s="194"/>
      <c r="G266" s="429"/>
      <c r="H266" s="194"/>
      <c r="I266" s="194"/>
      <c r="J266" s="194"/>
      <c r="K266" s="194"/>
      <c r="L266" s="194"/>
      <c r="M266" s="194"/>
      <c r="N266" s="194"/>
      <c r="O266" s="194"/>
      <c r="P266" s="194"/>
      <c r="Q266" s="194"/>
      <c r="R266" s="194"/>
      <c r="S266" s="194"/>
      <c r="T266" s="194"/>
      <c r="U266" s="194"/>
      <c r="V266" s="194"/>
      <c r="W266" s="194"/>
      <c r="X266" s="194"/>
      <c r="Y266" s="194"/>
      <c r="Z266" s="194"/>
      <c r="AA266" s="194"/>
      <c r="AB266" s="194"/>
      <c r="AC266" s="194"/>
      <c r="AD266" s="194"/>
    </row>
    <row r="267" ht="15.75" customHeight="1">
      <c r="A267" s="194"/>
      <c r="B267" s="194"/>
      <c r="C267" s="194"/>
      <c r="D267" s="194"/>
      <c r="E267" s="194"/>
      <c r="F267" s="194"/>
      <c r="G267" s="429"/>
      <c r="H267" s="194"/>
      <c r="I267" s="194"/>
      <c r="J267" s="194"/>
      <c r="K267" s="194"/>
      <c r="L267" s="194"/>
      <c r="M267" s="194"/>
      <c r="N267" s="194"/>
      <c r="O267" s="194"/>
      <c r="P267" s="194"/>
      <c r="Q267" s="194"/>
      <c r="R267" s="194"/>
      <c r="S267" s="194"/>
      <c r="T267" s="194"/>
      <c r="U267" s="194"/>
      <c r="V267" s="194"/>
      <c r="W267" s="194"/>
      <c r="X267" s="194"/>
      <c r="Y267" s="194"/>
      <c r="Z267" s="194"/>
      <c r="AA267" s="194"/>
      <c r="AB267" s="194"/>
      <c r="AC267" s="194"/>
      <c r="AD267" s="194"/>
    </row>
    <row r="268" ht="15.75" customHeight="1">
      <c r="A268" s="194"/>
      <c r="B268" s="194"/>
      <c r="C268" s="194"/>
      <c r="D268" s="194"/>
      <c r="E268" s="194"/>
      <c r="F268" s="194"/>
      <c r="G268" s="429"/>
      <c r="H268" s="194"/>
      <c r="I268" s="194"/>
      <c r="J268" s="194"/>
      <c r="K268" s="194"/>
      <c r="L268" s="194"/>
      <c r="M268" s="194"/>
      <c r="N268" s="194"/>
      <c r="O268" s="194"/>
      <c r="P268" s="194"/>
      <c r="Q268" s="194"/>
      <c r="R268" s="194"/>
      <c r="S268" s="194"/>
      <c r="T268" s="194"/>
      <c r="U268" s="194"/>
      <c r="V268" s="194"/>
      <c r="W268" s="194"/>
      <c r="X268" s="194"/>
      <c r="Y268" s="194"/>
      <c r="Z268" s="194"/>
      <c r="AA268" s="194"/>
      <c r="AB268" s="194"/>
      <c r="AC268" s="194"/>
      <c r="AD268" s="194"/>
    </row>
    <row r="269" ht="15.75" customHeight="1">
      <c r="A269" s="194"/>
      <c r="B269" s="194"/>
      <c r="C269" s="194"/>
      <c r="D269" s="194"/>
      <c r="E269" s="194"/>
      <c r="F269" s="194"/>
      <c r="G269" s="429"/>
      <c r="H269" s="194"/>
      <c r="I269" s="194"/>
      <c r="J269" s="194"/>
      <c r="K269" s="194"/>
      <c r="L269" s="194"/>
      <c r="M269" s="194"/>
      <c r="N269" s="194"/>
      <c r="O269" s="194"/>
      <c r="P269" s="194"/>
      <c r="Q269" s="194"/>
      <c r="R269" s="194"/>
      <c r="S269" s="194"/>
      <c r="T269" s="194"/>
      <c r="U269" s="194"/>
      <c r="V269" s="194"/>
      <c r="W269" s="194"/>
      <c r="X269" s="194"/>
      <c r="Y269" s="194"/>
      <c r="Z269" s="194"/>
      <c r="AA269" s="194"/>
      <c r="AB269" s="194"/>
      <c r="AC269" s="194"/>
      <c r="AD269" s="194"/>
    </row>
    <row r="270" ht="15.75" customHeight="1">
      <c r="A270" s="194"/>
      <c r="B270" s="194"/>
      <c r="C270" s="194"/>
      <c r="D270" s="194"/>
      <c r="E270" s="194"/>
      <c r="F270" s="194"/>
      <c r="G270" s="429"/>
      <c r="H270" s="194"/>
      <c r="I270" s="194"/>
      <c r="J270" s="194"/>
      <c r="K270" s="194"/>
      <c r="L270" s="194"/>
      <c r="M270" s="194"/>
      <c r="N270" s="194"/>
      <c r="O270" s="194"/>
      <c r="P270" s="194"/>
      <c r="Q270" s="194"/>
      <c r="R270" s="194"/>
      <c r="S270" s="194"/>
      <c r="T270" s="194"/>
      <c r="U270" s="194"/>
      <c r="V270" s="194"/>
      <c r="W270" s="194"/>
      <c r="X270" s="194"/>
      <c r="Y270" s="194"/>
      <c r="Z270" s="194"/>
      <c r="AA270" s="194"/>
      <c r="AB270" s="194"/>
      <c r="AC270" s="194"/>
      <c r="AD270" s="194"/>
    </row>
    <row r="271" ht="15.75" customHeight="1">
      <c r="A271" s="194"/>
      <c r="B271" s="194"/>
      <c r="C271" s="194"/>
      <c r="D271" s="194"/>
      <c r="E271" s="194"/>
      <c r="F271" s="194"/>
      <c r="G271" s="429"/>
      <c r="H271" s="194"/>
      <c r="I271" s="194"/>
      <c r="J271" s="194"/>
      <c r="K271" s="194"/>
      <c r="L271" s="194"/>
      <c r="M271" s="194"/>
      <c r="N271" s="194"/>
      <c r="O271" s="194"/>
      <c r="P271" s="194"/>
      <c r="Q271" s="194"/>
      <c r="R271" s="194"/>
      <c r="S271" s="194"/>
      <c r="T271" s="194"/>
      <c r="U271" s="194"/>
      <c r="V271" s="194"/>
      <c r="W271" s="194"/>
      <c r="X271" s="194"/>
      <c r="Y271" s="194"/>
      <c r="Z271" s="194"/>
      <c r="AA271" s="194"/>
      <c r="AB271" s="194"/>
      <c r="AC271" s="194"/>
      <c r="AD271" s="194"/>
    </row>
    <row r="272" ht="15.75" customHeight="1">
      <c r="A272" s="194"/>
      <c r="B272" s="194"/>
      <c r="C272" s="194"/>
      <c r="D272" s="194"/>
      <c r="E272" s="194"/>
      <c r="F272" s="194"/>
      <c r="G272" s="429"/>
      <c r="H272" s="194"/>
      <c r="I272" s="194"/>
      <c r="J272" s="194"/>
      <c r="K272" s="194"/>
      <c r="L272" s="194"/>
      <c r="M272" s="194"/>
      <c r="N272" s="194"/>
      <c r="O272" s="194"/>
      <c r="P272" s="194"/>
      <c r="Q272" s="194"/>
      <c r="R272" s="194"/>
      <c r="S272" s="194"/>
      <c r="T272" s="194"/>
      <c r="U272" s="194"/>
      <c r="V272" s="194"/>
      <c r="W272" s="194"/>
      <c r="X272" s="194"/>
      <c r="Y272" s="194"/>
      <c r="Z272" s="194"/>
      <c r="AA272" s="194"/>
      <c r="AB272" s="194"/>
      <c r="AC272" s="194"/>
      <c r="AD272" s="194"/>
    </row>
    <row r="273" ht="15.75" customHeight="1">
      <c r="A273" s="194"/>
      <c r="B273" s="194"/>
      <c r="C273" s="194"/>
      <c r="D273" s="194"/>
      <c r="E273" s="194"/>
      <c r="F273" s="194"/>
      <c r="G273" s="429"/>
      <c r="H273" s="194"/>
      <c r="I273" s="194"/>
      <c r="J273" s="194"/>
      <c r="K273" s="194"/>
      <c r="L273" s="194"/>
      <c r="M273" s="194"/>
      <c r="N273" s="194"/>
      <c r="O273" s="194"/>
      <c r="P273" s="194"/>
      <c r="Q273" s="194"/>
      <c r="R273" s="194"/>
      <c r="S273" s="194"/>
      <c r="T273" s="194"/>
      <c r="U273" s="194"/>
      <c r="V273" s="194"/>
      <c r="W273" s="194"/>
      <c r="X273" s="194"/>
      <c r="Y273" s="194"/>
      <c r="Z273" s="194"/>
      <c r="AA273" s="194"/>
      <c r="AB273" s="194"/>
      <c r="AC273" s="194"/>
      <c r="AD273" s="194"/>
    </row>
    <row r="274" ht="15.75" customHeight="1">
      <c r="A274" s="194"/>
      <c r="B274" s="194"/>
      <c r="C274" s="194"/>
      <c r="D274" s="194"/>
      <c r="E274" s="194"/>
      <c r="F274" s="194"/>
      <c r="G274" s="429"/>
      <c r="H274" s="194"/>
      <c r="I274" s="194"/>
      <c r="J274" s="194"/>
      <c r="K274" s="194"/>
      <c r="L274" s="194"/>
      <c r="M274" s="194"/>
      <c r="N274" s="194"/>
      <c r="O274" s="194"/>
      <c r="P274" s="194"/>
      <c r="Q274" s="194"/>
      <c r="R274" s="194"/>
      <c r="S274" s="194"/>
      <c r="T274" s="194"/>
      <c r="U274" s="194"/>
      <c r="V274" s="194"/>
      <c r="W274" s="194"/>
      <c r="X274" s="194"/>
      <c r="Y274" s="194"/>
      <c r="Z274" s="194"/>
      <c r="AA274" s="194"/>
      <c r="AB274" s="194"/>
      <c r="AC274" s="194"/>
      <c r="AD274" s="194"/>
    </row>
    <row r="275" ht="15.75" customHeight="1">
      <c r="A275" s="194"/>
      <c r="B275" s="194"/>
      <c r="C275" s="194"/>
      <c r="D275" s="194"/>
      <c r="E275" s="194"/>
      <c r="F275" s="194"/>
      <c r="G275" s="429"/>
      <c r="H275" s="194"/>
      <c r="I275" s="194"/>
      <c r="J275" s="194"/>
      <c r="K275" s="194"/>
      <c r="L275" s="194"/>
      <c r="M275" s="194"/>
      <c r="N275" s="194"/>
      <c r="O275" s="194"/>
      <c r="P275" s="194"/>
      <c r="Q275" s="194"/>
      <c r="R275" s="194"/>
      <c r="S275" s="194"/>
      <c r="T275" s="194"/>
      <c r="U275" s="194"/>
      <c r="V275" s="194"/>
      <c r="W275" s="194"/>
      <c r="X275" s="194"/>
      <c r="Y275" s="194"/>
      <c r="Z275" s="194"/>
      <c r="AA275" s="194"/>
      <c r="AB275" s="194"/>
      <c r="AC275" s="194"/>
      <c r="AD275" s="194"/>
    </row>
    <row r="276" ht="15.75" customHeight="1">
      <c r="A276" s="194"/>
      <c r="B276" s="194"/>
      <c r="C276" s="194"/>
      <c r="D276" s="194"/>
      <c r="E276" s="194"/>
      <c r="F276" s="194"/>
      <c r="G276" s="429"/>
      <c r="H276" s="194"/>
      <c r="I276" s="194"/>
      <c r="J276" s="194"/>
      <c r="K276" s="194"/>
      <c r="L276" s="194"/>
      <c r="M276" s="194"/>
      <c r="N276" s="194"/>
      <c r="O276" s="194"/>
      <c r="P276" s="194"/>
      <c r="Q276" s="194"/>
      <c r="R276" s="194"/>
      <c r="S276" s="194"/>
      <c r="T276" s="194"/>
      <c r="U276" s="194"/>
      <c r="V276" s="194"/>
      <c r="W276" s="194"/>
      <c r="X276" s="194"/>
      <c r="Y276" s="194"/>
      <c r="Z276" s="194"/>
      <c r="AA276" s="194"/>
      <c r="AB276" s="194"/>
      <c r="AC276" s="194"/>
      <c r="AD276" s="194"/>
    </row>
    <row r="277" ht="15.75" customHeight="1">
      <c r="A277" s="194"/>
      <c r="B277" s="194"/>
      <c r="C277" s="194"/>
      <c r="D277" s="194"/>
      <c r="E277" s="194"/>
      <c r="F277" s="194"/>
      <c r="G277" s="429"/>
      <c r="H277" s="194"/>
      <c r="I277" s="194"/>
      <c r="J277" s="194"/>
      <c r="K277" s="194"/>
      <c r="L277" s="194"/>
      <c r="M277" s="194"/>
      <c r="N277" s="194"/>
      <c r="O277" s="194"/>
      <c r="P277" s="194"/>
      <c r="Q277" s="194"/>
      <c r="R277" s="194"/>
      <c r="S277" s="194"/>
      <c r="T277" s="194"/>
      <c r="U277" s="194"/>
      <c r="V277" s="194"/>
      <c r="W277" s="194"/>
      <c r="X277" s="194"/>
      <c r="Y277" s="194"/>
      <c r="Z277" s="194"/>
      <c r="AA277" s="194"/>
      <c r="AB277" s="194"/>
      <c r="AC277" s="194"/>
      <c r="AD277" s="194"/>
    </row>
    <row r="278" ht="15.75" customHeight="1">
      <c r="A278" s="194"/>
      <c r="B278" s="194"/>
      <c r="C278" s="194"/>
      <c r="D278" s="194"/>
      <c r="E278" s="194"/>
      <c r="F278" s="194"/>
      <c r="G278" s="429"/>
      <c r="H278" s="194"/>
      <c r="I278" s="194"/>
      <c r="J278" s="194"/>
      <c r="K278" s="194"/>
      <c r="L278" s="194"/>
      <c r="M278" s="194"/>
      <c r="N278" s="194"/>
      <c r="O278" s="194"/>
      <c r="P278" s="194"/>
      <c r="Q278" s="194"/>
      <c r="R278" s="194"/>
      <c r="S278" s="194"/>
      <c r="T278" s="194"/>
      <c r="U278" s="194"/>
      <c r="V278" s="194"/>
      <c r="W278" s="194"/>
      <c r="X278" s="194"/>
      <c r="Y278" s="194"/>
      <c r="Z278" s="194"/>
      <c r="AA278" s="194"/>
      <c r="AB278" s="194"/>
      <c r="AC278" s="194"/>
      <c r="AD278" s="194"/>
    </row>
    <row r="279" ht="15.75" customHeight="1">
      <c r="A279" s="194"/>
      <c r="B279" s="194"/>
      <c r="C279" s="194"/>
      <c r="D279" s="194"/>
      <c r="E279" s="194"/>
      <c r="F279" s="194"/>
      <c r="G279" s="429"/>
      <c r="H279" s="194"/>
      <c r="I279" s="194"/>
      <c r="J279" s="194"/>
      <c r="K279" s="194"/>
      <c r="L279" s="194"/>
      <c r="M279" s="194"/>
      <c r="N279" s="194"/>
      <c r="O279" s="194"/>
      <c r="P279" s="194"/>
      <c r="Q279" s="194"/>
      <c r="R279" s="194"/>
      <c r="S279" s="194"/>
      <c r="T279" s="194"/>
      <c r="U279" s="194"/>
      <c r="V279" s="194"/>
      <c r="W279" s="194"/>
      <c r="X279" s="194"/>
      <c r="Y279" s="194"/>
      <c r="Z279" s="194"/>
      <c r="AA279" s="194"/>
      <c r="AB279" s="194"/>
      <c r="AC279" s="194"/>
      <c r="AD279" s="194"/>
    </row>
    <row r="280" ht="15.75" customHeight="1">
      <c r="A280" s="194"/>
      <c r="B280" s="194"/>
      <c r="C280" s="194"/>
      <c r="D280" s="194"/>
      <c r="E280" s="194"/>
      <c r="F280" s="194"/>
      <c r="G280" s="429"/>
      <c r="H280" s="194"/>
      <c r="I280" s="194"/>
      <c r="J280" s="194"/>
      <c r="K280" s="194"/>
      <c r="L280" s="194"/>
      <c r="M280" s="194"/>
      <c r="N280" s="194"/>
      <c r="O280" s="194"/>
      <c r="P280" s="194"/>
      <c r="Q280" s="194"/>
      <c r="R280" s="194"/>
      <c r="S280" s="194"/>
      <c r="T280" s="194"/>
      <c r="U280" s="194"/>
      <c r="V280" s="194"/>
      <c r="W280" s="194"/>
      <c r="X280" s="194"/>
      <c r="Y280" s="194"/>
      <c r="Z280" s="194"/>
      <c r="AA280" s="194"/>
      <c r="AB280" s="194"/>
      <c r="AC280" s="194"/>
      <c r="AD280" s="194"/>
    </row>
    <row r="281" ht="15.75" customHeight="1">
      <c r="A281" s="194"/>
      <c r="B281" s="194"/>
      <c r="C281" s="194"/>
      <c r="D281" s="194"/>
      <c r="E281" s="194"/>
      <c r="F281" s="194"/>
      <c r="G281" s="429"/>
      <c r="H281" s="194"/>
      <c r="I281" s="194"/>
      <c r="J281" s="194"/>
      <c r="K281" s="194"/>
      <c r="L281" s="194"/>
      <c r="M281" s="194"/>
      <c r="N281" s="194"/>
      <c r="O281" s="194"/>
      <c r="P281" s="194"/>
      <c r="Q281" s="194"/>
      <c r="R281" s="194"/>
      <c r="S281" s="194"/>
      <c r="T281" s="194"/>
      <c r="U281" s="194"/>
      <c r="V281" s="194"/>
      <c r="W281" s="194"/>
      <c r="X281" s="194"/>
      <c r="Y281" s="194"/>
      <c r="Z281" s="194"/>
      <c r="AA281" s="194"/>
      <c r="AB281" s="194"/>
      <c r="AC281" s="194"/>
      <c r="AD281" s="194"/>
    </row>
    <row r="282" ht="15.75" customHeight="1">
      <c r="A282" s="194"/>
      <c r="B282" s="194"/>
      <c r="C282" s="194"/>
      <c r="D282" s="194"/>
      <c r="E282" s="194"/>
      <c r="F282" s="194"/>
      <c r="G282" s="429"/>
      <c r="H282" s="194"/>
      <c r="I282" s="194"/>
      <c r="J282" s="194"/>
      <c r="K282" s="194"/>
      <c r="L282" s="194"/>
      <c r="M282" s="194"/>
      <c r="N282" s="194"/>
      <c r="O282" s="194"/>
      <c r="P282" s="194"/>
      <c r="Q282" s="194"/>
      <c r="R282" s="194"/>
      <c r="S282" s="194"/>
      <c r="T282" s="194"/>
      <c r="U282" s="194"/>
      <c r="V282" s="194"/>
      <c r="W282" s="194"/>
      <c r="X282" s="194"/>
      <c r="Y282" s="194"/>
      <c r="Z282" s="194"/>
      <c r="AA282" s="194"/>
      <c r="AB282" s="194"/>
      <c r="AC282" s="194"/>
      <c r="AD282" s="194"/>
    </row>
    <row r="283" ht="15.75" customHeight="1">
      <c r="A283" s="194"/>
      <c r="B283" s="194"/>
      <c r="C283" s="194"/>
      <c r="D283" s="194"/>
      <c r="E283" s="194"/>
      <c r="F283" s="194"/>
      <c r="G283" s="429"/>
      <c r="H283" s="194"/>
      <c r="I283" s="194"/>
      <c r="J283" s="194"/>
      <c r="K283" s="194"/>
      <c r="L283" s="194"/>
      <c r="M283" s="194"/>
      <c r="N283" s="194"/>
      <c r="O283" s="194"/>
      <c r="P283" s="194"/>
      <c r="Q283" s="194"/>
      <c r="R283" s="194"/>
      <c r="S283" s="194"/>
      <c r="T283" s="194"/>
      <c r="U283" s="194"/>
      <c r="V283" s="194"/>
      <c r="W283" s="194"/>
      <c r="X283" s="194"/>
      <c r="Y283" s="194"/>
      <c r="Z283" s="194"/>
      <c r="AA283" s="194"/>
      <c r="AB283" s="194"/>
      <c r="AC283" s="194"/>
      <c r="AD283" s="194"/>
    </row>
    <row r="284" ht="15.75" customHeight="1">
      <c r="A284" s="194"/>
      <c r="B284" s="194"/>
      <c r="C284" s="194"/>
      <c r="D284" s="194"/>
      <c r="E284" s="194"/>
      <c r="F284" s="194"/>
      <c r="G284" s="429"/>
      <c r="H284" s="194"/>
      <c r="I284" s="194"/>
      <c r="J284" s="194"/>
      <c r="K284" s="194"/>
      <c r="L284" s="194"/>
      <c r="M284" s="194"/>
      <c r="N284" s="194"/>
      <c r="O284" s="194"/>
      <c r="P284" s="194"/>
      <c r="Q284" s="194"/>
      <c r="R284" s="194"/>
      <c r="S284" s="194"/>
      <c r="T284" s="194"/>
      <c r="U284" s="194"/>
      <c r="V284" s="194"/>
      <c r="W284" s="194"/>
      <c r="X284" s="194"/>
      <c r="Y284" s="194"/>
      <c r="Z284" s="194"/>
      <c r="AA284" s="194"/>
      <c r="AB284" s="194"/>
      <c r="AC284" s="194"/>
      <c r="AD284" s="194"/>
    </row>
    <row r="285" ht="15.75" customHeight="1">
      <c r="A285" s="194"/>
      <c r="B285" s="194"/>
      <c r="C285" s="194"/>
      <c r="D285" s="194"/>
      <c r="E285" s="194"/>
      <c r="F285" s="194"/>
      <c r="G285" s="429"/>
      <c r="H285" s="194"/>
      <c r="I285" s="194"/>
      <c r="J285" s="194"/>
      <c r="K285" s="194"/>
      <c r="L285" s="194"/>
      <c r="M285" s="194"/>
      <c r="N285" s="194"/>
      <c r="O285" s="194"/>
      <c r="P285" s="194"/>
      <c r="Q285" s="194"/>
      <c r="R285" s="194"/>
      <c r="S285" s="194"/>
      <c r="T285" s="194"/>
      <c r="U285" s="194"/>
      <c r="V285" s="194"/>
      <c r="W285" s="194"/>
      <c r="X285" s="194"/>
      <c r="Y285" s="194"/>
      <c r="Z285" s="194"/>
      <c r="AA285" s="194"/>
      <c r="AB285" s="194"/>
      <c r="AC285" s="194"/>
      <c r="AD285" s="194"/>
    </row>
    <row r="286" ht="15.75" customHeight="1">
      <c r="A286" s="194"/>
      <c r="B286" s="194"/>
      <c r="C286" s="194"/>
      <c r="D286" s="194"/>
      <c r="E286" s="194"/>
      <c r="F286" s="194"/>
      <c r="G286" s="429"/>
      <c r="H286" s="194"/>
      <c r="I286" s="194"/>
      <c r="J286" s="194"/>
      <c r="K286" s="194"/>
      <c r="L286" s="194"/>
      <c r="M286" s="194"/>
      <c r="N286" s="194"/>
      <c r="O286" s="194"/>
      <c r="P286" s="194"/>
      <c r="Q286" s="194"/>
      <c r="R286" s="194"/>
      <c r="S286" s="194"/>
      <c r="T286" s="194"/>
      <c r="U286" s="194"/>
      <c r="V286" s="194"/>
      <c r="W286" s="194"/>
      <c r="X286" s="194"/>
      <c r="Y286" s="194"/>
      <c r="Z286" s="194"/>
      <c r="AA286" s="194"/>
      <c r="AB286" s="194"/>
      <c r="AC286" s="194"/>
      <c r="AD286" s="194"/>
    </row>
    <row r="287" ht="15.75" customHeight="1">
      <c r="A287" s="194"/>
      <c r="B287" s="194"/>
      <c r="C287" s="194"/>
      <c r="D287" s="194"/>
      <c r="E287" s="194"/>
      <c r="F287" s="194"/>
      <c r="G287" s="429"/>
      <c r="H287" s="194"/>
      <c r="I287" s="194"/>
      <c r="J287" s="194"/>
      <c r="K287" s="194"/>
      <c r="L287" s="194"/>
      <c r="M287" s="194"/>
      <c r="N287" s="194"/>
      <c r="O287" s="194"/>
      <c r="P287" s="194"/>
      <c r="Q287" s="194"/>
      <c r="R287" s="194"/>
      <c r="S287" s="194"/>
      <c r="T287" s="194"/>
      <c r="U287" s="194"/>
      <c r="V287" s="194"/>
      <c r="W287" s="194"/>
      <c r="X287" s="194"/>
      <c r="Y287" s="194"/>
      <c r="Z287" s="194"/>
      <c r="AA287" s="194"/>
      <c r="AB287" s="194"/>
      <c r="AC287" s="194"/>
      <c r="AD287" s="194"/>
    </row>
    <row r="288" ht="15.75" customHeight="1">
      <c r="A288" s="194"/>
      <c r="B288" s="194"/>
      <c r="C288" s="194"/>
      <c r="D288" s="194"/>
      <c r="E288" s="194"/>
      <c r="F288" s="194"/>
      <c r="G288" s="429"/>
      <c r="H288" s="194"/>
      <c r="I288" s="194"/>
      <c r="J288" s="194"/>
      <c r="K288" s="194"/>
      <c r="L288" s="194"/>
      <c r="M288" s="194"/>
      <c r="N288" s="194"/>
      <c r="O288" s="194"/>
      <c r="P288" s="194"/>
      <c r="Q288" s="194"/>
      <c r="R288" s="194"/>
      <c r="S288" s="194"/>
      <c r="T288" s="194"/>
      <c r="U288" s="194"/>
      <c r="V288" s="194"/>
      <c r="W288" s="194"/>
      <c r="X288" s="194"/>
      <c r="Y288" s="194"/>
      <c r="Z288" s="194"/>
      <c r="AA288" s="194"/>
      <c r="AB288" s="194"/>
      <c r="AC288" s="194"/>
      <c r="AD288" s="194"/>
    </row>
    <row r="289" ht="15.75" customHeight="1">
      <c r="A289" s="194"/>
      <c r="B289" s="194"/>
      <c r="C289" s="194"/>
      <c r="D289" s="194"/>
      <c r="E289" s="194"/>
      <c r="F289" s="194"/>
      <c r="G289" s="429"/>
      <c r="H289" s="194"/>
      <c r="I289" s="194"/>
      <c r="J289" s="194"/>
      <c r="K289" s="194"/>
      <c r="L289" s="194"/>
      <c r="M289" s="194"/>
      <c r="N289" s="194"/>
      <c r="O289" s="194"/>
      <c r="P289" s="194"/>
      <c r="Q289" s="194"/>
      <c r="R289" s="194"/>
      <c r="S289" s="194"/>
      <c r="T289" s="194"/>
      <c r="U289" s="194"/>
      <c r="V289" s="194"/>
      <c r="W289" s="194"/>
      <c r="X289" s="194"/>
      <c r="Y289" s="194"/>
      <c r="Z289" s="194"/>
      <c r="AA289" s="194"/>
      <c r="AB289" s="194"/>
      <c r="AC289" s="194"/>
      <c r="AD289" s="194"/>
    </row>
    <row r="290" ht="15.75" customHeight="1">
      <c r="A290" s="194"/>
      <c r="B290" s="194"/>
      <c r="C290" s="194"/>
      <c r="D290" s="194"/>
      <c r="E290" s="194"/>
      <c r="F290" s="194"/>
      <c r="G290" s="429"/>
      <c r="H290" s="194"/>
      <c r="I290" s="194"/>
      <c r="J290" s="194"/>
      <c r="K290" s="194"/>
      <c r="L290" s="194"/>
      <c r="M290" s="194"/>
      <c r="N290" s="194"/>
      <c r="O290" s="194"/>
      <c r="P290" s="194"/>
      <c r="Q290" s="194"/>
      <c r="R290" s="194"/>
      <c r="S290" s="194"/>
      <c r="T290" s="194"/>
      <c r="U290" s="194"/>
      <c r="V290" s="194"/>
      <c r="W290" s="194"/>
      <c r="X290" s="194"/>
      <c r="Y290" s="194"/>
      <c r="Z290" s="194"/>
      <c r="AA290" s="194"/>
      <c r="AB290" s="194"/>
      <c r="AC290" s="194"/>
      <c r="AD290" s="194"/>
    </row>
    <row r="291" ht="15.75" customHeight="1">
      <c r="A291" s="194"/>
      <c r="B291" s="194"/>
      <c r="C291" s="194"/>
      <c r="D291" s="194"/>
      <c r="E291" s="194"/>
      <c r="F291" s="194"/>
      <c r="G291" s="429"/>
      <c r="H291" s="194"/>
      <c r="I291" s="194"/>
      <c r="J291" s="194"/>
      <c r="K291" s="194"/>
      <c r="L291" s="194"/>
      <c r="M291" s="194"/>
      <c r="N291" s="194"/>
      <c r="O291" s="194"/>
      <c r="P291" s="194"/>
      <c r="Q291" s="194"/>
      <c r="R291" s="194"/>
      <c r="S291" s="194"/>
      <c r="T291" s="194"/>
      <c r="U291" s="194"/>
      <c r="V291" s="194"/>
      <c r="W291" s="194"/>
      <c r="X291" s="194"/>
      <c r="Y291" s="194"/>
      <c r="Z291" s="194"/>
      <c r="AA291" s="194"/>
      <c r="AB291" s="194"/>
      <c r="AC291" s="194"/>
      <c r="AD291" s="194"/>
    </row>
    <row r="292" ht="15.75" customHeight="1">
      <c r="A292" s="194"/>
      <c r="B292" s="194"/>
      <c r="C292" s="194"/>
      <c r="D292" s="194"/>
      <c r="E292" s="194"/>
      <c r="F292" s="194"/>
      <c r="G292" s="429"/>
      <c r="H292" s="194"/>
      <c r="I292" s="194"/>
      <c r="J292" s="194"/>
      <c r="K292" s="194"/>
      <c r="L292" s="194"/>
      <c r="M292" s="194"/>
      <c r="N292" s="194"/>
      <c r="O292" s="194"/>
      <c r="P292" s="194"/>
      <c r="Q292" s="194"/>
      <c r="R292" s="194"/>
      <c r="S292" s="194"/>
      <c r="T292" s="194"/>
      <c r="U292" s="194"/>
      <c r="V292" s="194"/>
      <c r="W292" s="194"/>
      <c r="X292" s="194"/>
      <c r="Y292" s="194"/>
      <c r="Z292" s="194"/>
      <c r="AA292" s="194"/>
      <c r="AB292" s="194"/>
      <c r="AC292" s="194"/>
      <c r="AD292" s="194"/>
    </row>
    <row r="293" ht="15.75" customHeight="1">
      <c r="A293" s="194"/>
      <c r="B293" s="194"/>
      <c r="C293" s="194"/>
      <c r="D293" s="194"/>
      <c r="E293" s="194"/>
      <c r="F293" s="194"/>
      <c r="G293" s="429"/>
      <c r="H293" s="194"/>
      <c r="I293" s="194"/>
      <c r="J293" s="194"/>
      <c r="K293" s="194"/>
      <c r="L293" s="194"/>
      <c r="M293" s="194"/>
      <c r="N293" s="194"/>
      <c r="O293" s="194"/>
      <c r="P293" s="194"/>
      <c r="Q293" s="194"/>
      <c r="R293" s="194"/>
      <c r="S293" s="194"/>
      <c r="T293" s="194"/>
      <c r="U293" s="194"/>
      <c r="V293" s="194"/>
      <c r="W293" s="194"/>
      <c r="X293" s="194"/>
      <c r="Y293" s="194"/>
      <c r="Z293" s="194"/>
      <c r="AA293" s="194"/>
      <c r="AB293" s="194"/>
      <c r="AC293" s="194"/>
      <c r="AD293" s="194"/>
    </row>
    <row r="294" ht="15.75" customHeight="1">
      <c r="A294" s="194"/>
      <c r="B294" s="194"/>
      <c r="C294" s="194"/>
      <c r="D294" s="194"/>
      <c r="E294" s="194"/>
      <c r="F294" s="194"/>
      <c r="G294" s="429"/>
      <c r="H294" s="194"/>
      <c r="I294" s="194"/>
      <c r="J294" s="194"/>
      <c r="K294" s="194"/>
      <c r="L294" s="194"/>
      <c r="M294" s="194"/>
      <c r="N294" s="194"/>
      <c r="O294" s="194"/>
      <c r="P294" s="194"/>
      <c r="Q294" s="194"/>
      <c r="R294" s="194"/>
      <c r="S294" s="194"/>
      <c r="T294" s="194"/>
      <c r="U294" s="194"/>
      <c r="V294" s="194"/>
      <c r="W294" s="194"/>
      <c r="X294" s="194"/>
      <c r="Y294" s="194"/>
      <c r="Z294" s="194"/>
      <c r="AA294" s="194"/>
      <c r="AB294" s="194"/>
      <c r="AC294" s="194"/>
      <c r="AD294" s="194"/>
    </row>
    <row r="295" ht="15.75" customHeight="1">
      <c r="A295" s="194"/>
      <c r="B295" s="194"/>
      <c r="C295" s="194"/>
      <c r="D295" s="194"/>
      <c r="E295" s="194"/>
      <c r="F295" s="194"/>
      <c r="G295" s="429"/>
      <c r="H295" s="194"/>
      <c r="I295" s="194"/>
      <c r="J295" s="194"/>
      <c r="K295" s="194"/>
      <c r="L295" s="194"/>
      <c r="M295" s="194"/>
      <c r="N295" s="194"/>
      <c r="O295" s="194"/>
      <c r="P295" s="194"/>
      <c r="Q295" s="194"/>
      <c r="R295" s="194"/>
      <c r="S295" s="194"/>
      <c r="T295" s="194"/>
      <c r="U295" s="194"/>
      <c r="V295" s="194"/>
      <c r="W295" s="194"/>
      <c r="X295" s="194"/>
      <c r="Y295" s="194"/>
      <c r="Z295" s="194"/>
      <c r="AA295" s="194"/>
      <c r="AB295" s="194"/>
      <c r="AC295" s="194"/>
      <c r="AD295" s="194"/>
    </row>
    <row r="296" ht="15.75" customHeight="1">
      <c r="G296" s="193"/>
    </row>
    <row r="297" ht="15.75" customHeight="1">
      <c r="G297" s="193"/>
    </row>
    <row r="298" ht="15.75" customHeight="1">
      <c r="G298" s="193"/>
    </row>
    <row r="299" ht="15.75" customHeight="1">
      <c r="G299" s="193"/>
    </row>
    <row r="300" ht="15.75" customHeight="1">
      <c r="G300" s="193"/>
    </row>
    <row r="301" ht="15.75" customHeight="1">
      <c r="G301" s="193"/>
    </row>
    <row r="302" ht="15.75" customHeight="1">
      <c r="G302" s="193"/>
    </row>
    <row r="303" ht="15.75" customHeight="1">
      <c r="G303" s="193"/>
    </row>
    <row r="304" ht="15.75" customHeight="1">
      <c r="G304" s="193"/>
    </row>
    <row r="305" ht="15.75" customHeight="1">
      <c r="G305" s="193"/>
    </row>
    <row r="306" ht="15.75" customHeight="1">
      <c r="G306" s="193"/>
    </row>
    <row r="307" ht="15.75" customHeight="1">
      <c r="G307" s="193"/>
    </row>
    <row r="308" ht="15.75" customHeight="1">
      <c r="G308" s="193"/>
    </row>
    <row r="309" ht="15.75" customHeight="1">
      <c r="G309" s="193"/>
    </row>
    <row r="310" ht="15.75" customHeight="1">
      <c r="G310" s="193"/>
    </row>
    <row r="311" ht="15.75" customHeight="1">
      <c r="G311" s="193"/>
    </row>
    <row r="312" ht="15.75" customHeight="1">
      <c r="G312" s="193"/>
    </row>
    <row r="313" ht="15.75" customHeight="1">
      <c r="G313" s="193"/>
    </row>
    <row r="314" ht="15.75" customHeight="1">
      <c r="G314" s="193"/>
    </row>
    <row r="315" ht="15.75" customHeight="1">
      <c r="G315" s="193"/>
    </row>
    <row r="316" ht="15.75" customHeight="1">
      <c r="G316" s="193"/>
    </row>
    <row r="317" ht="15.75" customHeight="1">
      <c r="G317" s="193"/>
    </row>
    <row r="318" ht="15.75" customHeight="1">
      <c r="G318" s="193"/>
    </row>
    <row r="319" ht="15.75" customHeight="1">
      <c r="G319" s="193"/>
    </row>
    <row r="320" ht="15.75" customHeight="1">
      <c r="G320" s="193"/>
    </row>
    <row r="321" ht="15.75" customHeight="1">
      <c r="G321" s="193"/>
    </row>
    <row r="322" ht="15.75" customHeight="1">
      <c r="G322" s="193"/>
    </row>
    <row r="323" ht="15.75" customHeight="1">
      <c r="G323" s="193"/>
    </row>
    <row r="324" ht="15.75" customHeight="1">
      <c r="G324" s="193"/>
    </row>
    <row r="325" ht="15.75" customHeight="1">
      <c r="G325" s="193"/>
    </row>
    <row r="326" ht="15.75" customHeight="1">
      <c r="G326" s="193"/>
    </row>
    <row r="327" ht="15.75" customHeight="1">
      <c r="G327" s="193"/>
    </row>
    <row r="328" ht="15.75" customHeight="1">
      <c r="G328" s="193"/>
    </row>
    <row r="329" ht="15.75" customHeight="1">
      <c r="G329" s="193"/>
    </row>
    <row r="330" ht="15.75" customHeight="1">
      <c r="G330" s="193"/>
    </row>
    <row r="331" ht="15.75" customHeight="1">
      <c r="G331" s="193"/>
    </row>
    <row r="332" ht="15.75" customHeight="1">
      <c r="G332" s="193"/>
    </row>
    <row r="333" ht="15.75" customHeight="1">
      <c r="G333" s="193"/>
    </row>
    <row r="334" ht="15.75" customHeight="1">
      <c r="G334" s="193"/>
    </row>
    <row r="335" ht="15.75" customHeight="1">
      <c r="G335" s="193"/>
    </row>
    <row r="336" ht="15.75" customHeight="1">
      <c r="G336" s="193"/>
    </row>
    <row r="337" ht="15.75" customHeight="1">
      <c r="G337" s="193"/>
    </row>
    <row r="338" ht="15.75" customHeight="1">
      <c r="G338" s="193"/>
    </row>
    <row r="339" ht="15.75" customHeight="1">
      <c r="G339" s="193"/>
    </row>
    <row r="340" ht="15.75" customHeight="1">
      <c r="G340" s="193"/>
    </row>
    <row r="341" ht="15.75" customHeight="1">
      <c r="G341" s="193"/>
    </row>
    <row r="342" ht="15.75" customHeight="1">
      <c r="G342" s="193"/>
    </row>
    <row r="343" ht="15.75" customHeight="1">
      <c r="G343" s="193"/>
    </row>
    <row r="344" ht="15.75" customHeight="1">
      <c r="G344" s="193"/>
    </row>
    <row r="345" ht="15.75" customHeight="1">
      <c r="G345" s="193"/>
    </row>
    <row r="346" ht="15.75" customHeight="1">
      <c r="G346" s="193"/>
    </row>
    <row r="347" ht="15.75" customHeight="1">
      <c r="G347" s="193"/>
    </row>
    <row r="348" ht="15.75" customHeight="1">
      <c r="G348" s="193"/>
    </row>
    <row r="349" ht="15.75" customHeight="1">
      <c r="G349" s="193"/>
    </row>
    <row r="350" ht="15.75" customHeight="1">
      <c r="G350" s="193"/>
    </row>
    <row r="351" ht="15.75" customHeight="1">
      <c r="G351" s="193"/>
    </row>
    <row r="352" ht="15.75" customHeight="1">
      <c r="G352" s="193"/>
    </row>
    <row r="353" ht="15.75" customHeight="1">
      <c r="G353" s="193"/>
    </row>
    <row r="354" ht="15.75" customHeight="1">
      <c r="G354" s="193"/>
    </row>
    <row r="355" ht="15.75" customHeight="1">
      <c r="G355" s="193"/>
    </row>
    <row r="356" ht="15.75" customHeight="1">
      <c r="G356" s="193"/>
    </row>
    <row r="357" ht="15.75" customHeight="1">
      <c r="G357" s="193"/>
    </row>
    <row r="358" ht="15.75" customHeight="1">
      <c r="G358" s="193"/>
    </row>
    <row r="359" ht="15.75" customHeight="1">
      <c r="G359" s="193"/>
    </row>
    <row r="360" ht="15.75" customHeight="1">
      <c r="G360" s="193"/>
    </row>
    <row r="361" ht="15.75" customHeight="1">
      <c r="G361" s="193"/>
    </row>
    <row r="362" ht="15.75" customHeight="1">
      <c r="G362" s="193"/>
    </row>
    <row r="363" ht="15.75" customHeight="1">
      <c r="G363" s="193"/>
    </row>
    <row r="364" ht="15.75" customHeight="1">
      <c r="G364" s="193"/>
    </row>
    <row r="365" ht="15.75" customHeight="1">
      <c r="G365" s="193"/>
    </row>
    <row r="366" ht="15.75" customHeight="1">
      <c r="G366" s="193"/>
    </row>
    <row r="367" ht="15.75" customHeight="1">
      <c r="G367" s="193"/>
    </row>
    <row r="368" ht="15.75" customHeight="1">
      <c r="G368" s="193"/>
    </row>
    <row r="369" ht="15.75" customHeight="1">
      <c r="G369" s="193"/>
    </row>
    <row r="370" ht="15.75" customHeight="1">
      <c r="G370" s="193"/>
    </row>
    <row r="371" ht="15.75" customHeight="1">
      <c r="G371" s="193"/>
    </row>
    <row r="372" ht="15.75" customHeight="1">
      <c r="G372" s="193"/>
    </row>
    <row r="373" ht="15.75" customHeight="1">
      <c r="G373" s="193"/>
    </row>
    <row r="374" ht="15.75" customHeight="1">
      <c r="G374" s="193"/>
    </row>
    <row r="375" ht="15.75" customHeight="1">
      <c r="G375" s="193"/>
    </row>
    <row r="376" ht="15.75" customHeight="1">
      <c r="G376" s="193"/>
    </row>
    <row r="377" ht="15.75" customHeight="1">
      <c r="G377" s="193"/>
    </row>
    <row r="378" ht="15.75" customHeight="1">
      <c r="G378" s="193"/>
    </row>
    <row r="379" ht="15.75" customHeight="1">
      <c r="G379" s="193"/>
    </row>
    <row r="380" ht="15.75" customHeight="1">
      <c r="G380" s="193"/>
    </row>
    <row r="381" ht="15.75" customHeight="1">
      <c r="G381" s="193"/>
    </row>
    <row r="382" ht="15.75" customHeight="1">
      <c r="G382" s="193"/>
    </row>
    <row r="383" ht="15.75" customHeight="1">
      <c r="G383" s="193"/>
    </row>
    <row r="384" ht="15.75" customHeight="1">
      <c r="G384" s="193"/>
    </row>
    <row r="385" ht="15.75" customHeight="1">
      <c r="G385" s="193"/>
    </row>
    <row r="386" ht="15.75" customHeight="1">
      <c r="G386" s="193"/>
    </row>
    <row r="387" ht="15.75" customHeight="1">
      <c r="G387" s="193"/>
    </row>
    <row r="388" ht="15.75" customHeight="1">
      <c r="G388" s="193"/>
    </row>
    <row r="389" ht="15.75" customHeight="1">
      <c r="G389" s="193"/>
    </row>
    <row r="390" ht="15.75" customHeight="1">
      <c r="G390" s="193"/>
    </row>
    <row r="391" ht="15.75" customHeight="1">
      <c r="G391" s="193"/>
    </row>
    <row r="392" ht="15.75" customHeight="1">
      <c r="G392" s="193"/>
    </row>
    <row r="393" ht="15.75" customHeight="1">
      <c r="G393" s="193"/>
    </row>
    <row r="394" ht="15.75" customHeight="1">
      <c r="G394" s="193"/>
    </row>
    <row r="395" ht="15.75" customHeight="1">
      <c r="G395" s="193"/>
    </row>
    <row r="396" ht="15.75" customHeight="1">
      <c r="G396" s="193"/>
    </row>
    <row r="397" ht="15.75" customHeight="1">
      <c r="G397" s="193"/>
    </row>
    <row r="398" ht="15.75" customHeight="1">
      <c r="G398" s="193"/>
    </row>
    <row r="399" ht="15.75" customHeight="1">
      <c r="G399" s="193"/>
    </row>
    <row r="400" ht="15.75" customHeight="1">
      <c r="G400" s="193"/>
    </row>
    <row r="401" ht="15.75" customHeight="1">
      <c r="G401" s="193"/>
    </row>
    <row r="402" ht="15.75" customHeight="1">
      <c r="G402" s="193"/>
    </row>
    <row r="403" ht="15.75" customHeight="1">
      <c r="G403" s="193"/>
    </row>
    <row r="404" ht="15.75" customHeight="1">
      <c r="G404" s="193"/>
    </row>
    <row r="405" ht="15.75" customHeight="1">
      <c r="G405" s="193"/>
    </row>
    <row r="406" ht="15.75" customHeight="1">
      <c r="G406" s="193"/>
    </row>
    <row r="407" ht="15.75" customHeight="1">
      <c r="G407" s="193"/>
    </row>
    <row r="408" ht="15.75" customHeight="1">
      <c r="G408" s="193"/>
    </row>
    <row r="409" ht="15.75" customHeight="1">
      <c r="G409" s="193"/>
    </row>
    <row r="410" ht="15.75" customHeight="1">
      <c r="G410" s="193"/>
    </row>
    <row r="411" ht="15.75" customHeight="1">
      <c r="G411" s="193"/>
    </row>
    <row r="412" ht="15.75" customHeight="1">
      <c r="G412" s="193"/>
    </row>
    <row r="413" ht="15.75" customHeight="1">
      <c r="G413" s="193"/>
    </row>
    <row r="414" ht="15.75" customHeight="1">
      <c r="G414" s="193"/>
    </row>
    <row r="415" ht="15.75" customHeight="1">
      <c r="G415" s="193"/>
    </row>
    <row r="416" ht="15.75" customHeight="1">
      <c r="G416" s="193"/>
    </row>
    <row r="417" ht="15.75" customHeight="1">
      <c r="G417" s="193"/>
    </row>
    <row r="418" ht="15.75" customHeight="1">
      <c r="G418" s="193"/>
    </row>
    <row r="419" ht="15.75" customHeight="1">
      <c r="G419" s="193"/>
    </row>
    <row r="420" ht="15.75" customHeight="1">
      <c r="G420" s="193"/>
    </row>
    <row r="421" ht="15.75" customHeight="1">
      <c r="G421" s="193"/>
    </row>
    <row r="422" ht="15.75" customHeight="1">
      <c r="G422" s="193"/>
    </row>
    <row r="423" ht="15.75" customHeight="1">
      <c r="G423" s="193"/>
    </row>
    <row r="424" ht="15.75" customHeight="1">
      <c r="G424" s="193"/>
    </row>
    <row r="425" ht="15.75" customHeight="1">
      <c r="G425" s="193"/>
    </row>
    <row r="426" ht="15.75" customHeight="1">
      <c r="G426" s="193"/>
    </row>
    <row r="427" ht="15.75" customHeight="1">
      <c r="G427" s="193"/>
    </row>
    <row r="428" ht="15.75" customHeight="1">
      <c r="G428" s="193"/>
    </row>
    <row r="429" ht="15.75" customHeight="1">
      <c r="G429" s="193"/>
    </row>
    <row r="430" ht="15.75" customHeight="1">
      <c r="G430" s="193"/>
    </row>
    <row r="431" ht="15.75" customHeight="1">
      <c r="G431" s="193"/>
    </row>
    <row r="432" ht="15.75" customHeight="1">
      <c r="G432" s="193"/>
    </row>
    <row r="433" ht="15.75" customHeight="1">
      <c r="G433" s="193"/>
    </row>
    <row r="434" ht="15.75" customHeight="1">
      <c r="G434" s="193"/>
    </row>
    <row r="435" ht="15.75" customHeight="1">
      <c r="G435" s="193"/>
    </row>
    <row r="436" ht="15.75" customHeight="1">
      <c r="G436" s="193"/>
    </row>
    <row r="437" ht="15.75" customHeight="1">
      <c r="G437" s="193"/>
    </row>
    <row r="438" ht="15.75" customHeight="1">
      <c r="G438" s="193"/>
    </row>
    <row r="439" ht="15.75" customHeight="1">
      <c r="G439" s="193"/>
    </row>
    <row r="440" ht="15.75" customHeight="1">
      <c r="G440" s="193"/>
    </row>
    <row r="441" ht="15.75" customHeight="1">
      <c r="G441" s="193"/>
    </row>
    <row r="442" ht="15.75" customHeight="1">
      <c r="G442" s="193"/>
    </row>
    <row r="443" ht="15.75" customHeight="1">
      <c r="G443" s="193"/>
    </row>
    <row r="444" ht="15.75" customHeight="1">
      <c r="G444" s="193"/>
    </row>
    <row r="445" ht="15.75" customHeight="1">
      <c r="G445" s="193"/>
    </row>
    <row r="446" ht="15.75" customHeight="1">
      <c r="G446" s="193"/>
    </row>
    <row r="447" ht="15.75" customHeight="1">
      <c r="G447" s="193"/>
    </row>
    <row r="448" ht="15.75" customHeight="1">
      <c r="G448" s="193"/>
    </row>
    <row r="449" ht="15.75" customHeight="1">
      <c r="G449" s="193"/>
    </row>
    <row r="450" ht="15.75" customHeight="1">
      <c r="G450" s="193"/>
    </row>
    <row r="451" ht="15.75" customHeight="1">
      <c r="G451" s="193"/>
    </row>
    <row r="452" ht="15.75" customHeight="1">
      <c r="G452" s="193"/>
    </row>
    <row r="453" ht="15.75" customHeight="1">
      <c r="G453" s="193"/>
    </row>
    <row r="454" ht="15.75" customHeight="1">
      <c r="G454" s="193"/>
    </row>
    <row r="455" ht="15.75" customHeight="1">
      <c r="G455" s="193"/>
    </row>
    <row r="456" ht="15.75" customHeight="1">
      <c r="G456" s="193"/>
    </row>
    <row r="457" ht="15.75" customHeight="1">
      <c r="G457" s="193"/>
    </row>
    <row r="458" ht="15.75" customHeight="1">
      <c r="G458" s="193"/>
    </row>
    <row r="459" ht="15.75" customHeight="1">
      <c r="G459" s="193"/>
    </row>
    <row r="460" ht="15.75" customHeight="1">
      <c r="G460" s="193"/>
    </row>
    <row r="461" ht="15.75" customHeight="1">
      <c r="G461" s="193"/>
    </row>
    <row r="462" ht="15.75" customHeight="1">
      <c r="G462" s="193"/>
    </row>
    <row r="463" ht="15.75" customHeight="1">
      <c r="G463" s="193"/>
    </row>
    <row r="464" ht="15.75" customHeight="1">
      <c r="G464" s="193"/>
    </row>
    <row r="465" ht="15.75" customHeight="1">
      <c r="G465" s="193"/>
    </row>
    <row r="466" ht="15.75" customHeight="1">
      <c r="G466" s="193"/>
    </row>
    <row r="467" ht="15.75" customHeight="1">
      <c r="G467" s="193"/>
    </row>
    <row r="468" ht="15.75" customHeight="1">
      <c r="G468" s="193"/>
    </row>
    <row r="469" ht="15.75" customHeight="1">
      <c r="G469" s="193"/>
    </row>
    <row r="470" ht="15.75" customHeight="1">
      <c r="G470" s="193"/>
    </row>
    <row r="471" ht="15.75" customHeight="1">
      <c r="G471" s="193"/>
    </row>
    <row r="472" ht="15.75" customHeight="1">
      <c r="G472" s="193"/>
    </row>
    <row r="473" ht="15.75" customHeight="1">
      <c r="G473" s="193"/>
    </row>
    <row r="474" ht="15.75" customHeight="1">
      <c r="G474" s="193"/>
    </row>
    <row r="475" ht="15.75" customHeight="1">
      <c r="G475" s="193"/>
    </row>
    <row r="476" ht="15.75" customHeight="1">
      <c r="G476" s="193"/>
    </row>
    <row r="477" ht="15.75" customHeight="1">
      <c r="G477" s="193"/>
    </row>
    <row r="478" ht="15.75" customHeight="1">
      <c r="G478" s="193"/>
    </row>
    <row r="479" ht="15.75" customHeight="1">
      <c r="G479" s="193"/>
    </row>
    <row r="480" ht="15.75" customHeight="1">
      <c r="G480" s="193"/>
    </row>
    <row r="481" ht="15.75" customHeight="1">
      <c r="G481" s="193"/>
    </row>
    <row r="482" ht="15.75" customHeight="1">
      <c r="G482" s="193"/>
    </row>
    <row r="483" ht="15.75" customHeight="1">
      <c r="G483" s="193"/>
    </row>
    <row r="484" ht="15.75" customHeight="1">
      <c r="G484" s="193"/>
    </row>
    <row r="485" ht="15.75" customHeight="1">
      <c r="G485" s="193"/>
    </row>
    <row r="486" ht="15.75" customHeight="1">
      <c r="G486" s="193"/>
    </row>
    <row r="487" ht="15.75" customHeight="1">
      <c r="G487" s="193"/>
    </row>
    <row r="488" ht="15.75" customHeight="1">
      <c r="G488" s="193"/>
    </row>
    <row r="489" ht="15.75" customHeight="1">
      <c r="G489" s="193"/>
    </row>
    <row r="490" ht="15.75" customHeight="1">
      <c r="G490" s="193"/>
    </row>
    <row r="491" ht="15.75" customHeight="1">
      <c r="G491" s="193"/>
    </row>
    <row r="492" ht="15.75" customHeight="1">
      <c r="G492" s="193"/>
    </row>
    <row r="493" ht="15.75" customHeight="1">
      <c r="G493" s="193"/>
    </row>
    <row r="494" ht="15.75" customHeight="1">
      <c r="G494" s="193"/>
    </row>
    <row r="495" ht="15.75" customHeight="1">
      <c r="G495" s="193"/>
    </row>
    <row r="496" ht="15.75" customHeight="1">
      <c r="G496" s="193"/>
    </row>
    <row r="497" ht="15.75" customHeight="1">
      <c r="G497" s="193"/>
    </row>
    <row r="498" ht="15.75" customHeight="1">
      <c r="G498" s="193"/>
    </row>
    <row r="499" ht="15.75" customHeight="1">
      <c r="G499" s="193"/>
    </row>
    <row r="500" ht="15.75" customHeight="1">
      <c r="G500" s="193"/>
    </row>
    <row r="501" ht="15.75" customHeight="1">
      <c r="G501" s="193"/>
    </row>
    <row r="502" ht="15.75" customHeight="1">
      <c r="G502" s="193"/>
    </row>
    <row r="503" ht="15.75" customHeight="1">
      <c r="G503" s="193"/>
    </row>
    <row r="504" ht="15.75" customHeight="1">
      <c r="G504" s="193"/>
    </row>
    <row r="505" ht="15.75" customHeight="1">
      <c r="G505" s="193"/>
    </row>
    <row r="506" ht="15.75" customHeight="1">
      <c r="G506" s="193"/>
    </row>
    <row r="507" ht="15.75" customHeight="1">
      <c r="G507" s="193"/>
    </row>
    <row r="508" ht="15.75" customHeight="1">
      <c r="G508" s="193"/>
    </row>
    <row r="509" ht="15.75" customHeight="1">
      <c r="G509" s="193"/>
    </row>
    <row r="510" ht="15.75" customHeight="1">
      <c r="G510" s="193"/>
    </row>
    <row r="511" ht="15.75" customHeight="1">
      <c r="G511" s="193"/>
    </row>
    <row r="512" ht="15.75" customHeight="1">
      <c r="G512" s="193"/>
    </row>
    <row r="513" ht="15.75" customHeight="1">
      <c r="G513" s="193"/>
    </row>
    <row r="514" ht="15.75" customHeight="1">
      <c r="G514" s="193"/>
    </row>
    <row r="515" ht="15.75" customHeight="1">
      <c r="G515" s="193"/>
    </row>
    <row r="516" ht="15.75" customHeight="1">
      <c r="G516" s="193"/>
    </row>
    <row r="517" ht="15.75" customHeight="1">
      <c r="G517" s="193"/>
    </row>
    <row r="518" ht="15.75" customHeight="1">
      <c r="G518" s="193"/>
    </row>
    <row r="519" ht="15.75" customHeight="1">
      <c r="G519" s="193"/>
    </row>
    <row r="520" ht="15.75" customHeight="1">
      <c r="G520" s="193"/>
    </row>
    <row r="521" ht="15.75" customHeight="1">
      <c r="G521" s="193"/>
    </row>
    <row r="522" ht="15.75" customHeight="1">
      <c r="G522" s="193"/>
    </row>
    <row r="523" ht="15.75" customHeight="1">
      <c r="G523" s="193"/>
    </row>
    <row r="524" ht="15.75" customHeight="1">
      <c r="G524" s="193"/>
    </row>
    <row r="525" ht="15.75" customHeight="1">
      <c r="G525" s="193"/>
    </row>
    <row r="526" ht="15.75" customHeight="1">
      <c r="G526" s="193"/>
    </row>
    <row r="527" ht="15.75" customHeight="1">
      <c r="G527" s="193"/>
    </row>
    <row r="528" ht="15.75" customHeight="1">
      <c r="G528" s="193"/>
    </row>
    <row r="529" ht="15.75" customHeight="1">
      <c r="G529" s="193"/>
    </row>
    <row r="530" ht="15.75" customHeight="1">
      <c r="G530" s="193"/>
    </row>
    <row r="531" ht="15.75" customHeight="1">
      <c r="G531" s="193"/>
    </row>
    <row r="532" ht="15.75" customHeight="1">
      <c r="G532" s="193"/>
    </row>
    <row r="533" ht="15.75" customHeight="1">
      <c r="G533" s="193"/>
    </row>
    <row r="534" ht="15.75" customHeight="1">
      <c r="G534" s="193"/>
    </row>
    <row r="535" ht="15.75" customHeight="1">
      <c r="G535" s="193"/>
    </row>
    <row r="536" ht="15.75" customHeight="1">
      <c r="G536" s="193"/>
    </row>
    <row r="537" ht="15.75" customHeight="1">
      <c r="G537" s="193"/>
    </row>
    <row r="538" ht="15.75" customHeight="1">
      <c r="G538" s="193"/>
    </row>
    <row r="539" ht="15.75" customHeight="1">
      <c r="G539" s="193"/>
    </row>
    <row r="540" ht="15.75" customHeight="1">
      <c r="G540" s="193"/>
    </row>
    <row r="541" ht="15.75" customHeight="1">
      <c r="G541" s="193"/>
    </row>
    <row r="542" ht="15.75" customHeight="1">
      <c r="G542" s="193"/>
    </row>
    <row r="543" ht="15.75" customHeight="1">
      <c r="G543" s="193"/>
    </row>
    <row r="544" ht="15.75" customHeight="1">
      <c r="G544" s="193"/>
    </row>
    <row r="545" ht="15.75" customHeight="1">
      <c r="G545" s="193"/>
    </row>
    <row r="546" ht="15.75" customHeight="1">
      <c r="G546" s="193"/>
    </row>
    <row r="547" ht="15.75" customHeight="1">
      <c r="G547" s="193"/>
    </row>
    <row r="548" ht="15.75" customHeight="1">
      <c r="G548" s="193"/>
    </row>
    <row r="549" ht="15.75" customHeight="1">
      <c r="G549" s="193"/>
    </row>
    <row r="550" ht="15.75" customHeight="1">
      <c r="G550" s="193"/>
    </row>
    <row r="551" ht="15.75" customHeight="1">
      <c r="G551" s="193"/>
    </row>
    <row r="552" ht="15.75" customHeight="1">
      <c r="G552" s="193"/>
    </row>
    <row r="553" ht="15.75" customHeight="1">
      <c r="G553" s="193"/>
    </row>
    <row r="554" ht="15.75" customHeight="1">
      <c r="G554" s="193"/>
    </row>
    <row r="555" ht="15.75" customHeight="1">
      <c r="G555" s="193"/>
    </row>
    <row r="556" ht="15.75" customHeight="1">
      <c r="G556" s="193"/>
    </row>
    <row r="557" ht="15.75" customHeight="1">
      <c r="G557" s="193"/>
    </row>
    <row r="558" ht="15.75" customHeight="1">
      <c r="G558" s="193"/>
    </row>
    <row r="559" ht="15.75" customHeight="1">
      <c r="G559" s="193"/>
    </row>
    <row r="560" ht="15.75" customHeight="1">
      <c r="G560" s="193"/>
    </row>
    <row r="561" ht="15.75" customHeight="1">
      <c r="G561" s="193"/>
    </row>
    <row r="562" ht="15.75" customHeight="1">
      <c r="G562" s="193"/>
    </row>
    <row r="563" ht="15.75" customHeight="1">
      <c r="G563" s="193"/>
    </row>
    <row r="564" ht="15.75" customHeight="1">
      <c r="G564" s="193"/>
    </row>
    <row r="565" ht="15.75" customHeight="1">
      <c r="G565" s="193"/>
    </row>
    <row r="566" ht="15.75" customHeight="1">
      <c r="G566" s="193"/>
    </row>
    <row r="567" ht="15.75" customHeight="1">
      <c r="G567" s="193"/>
    </row>
    <row r="568" ht="15.75" customHeight="1">
      <c r="G568" s="193"/>
    </row>
    <row r="569" ht="15.75" customHeight="1">
      <c r="G569" s="193"/>
    </row>
    <row r="570" ht="15.75" customHeight="1">
      <c r="G570" s="193"/>
    </row>
    <row r="571" ht="15.75" customHeight="1">
      <c r="G571" s="193"/>
    </row>
    <row r="572" ht="15.75" customHeight="1">
      <c r="G572" s="193"/>
    </row>
    <row r="573" ht="15.75" customHeight="1">
      <c r="G573" s="193"/>
    </row>
    <row r="574" ht="15.75" customHeight="1">
      <c r="G574" s="193"/>
    </row>
    <row r="575" ht="15.75" customHeight="1">
      <c r="G575" s="193"/>
    </row>
    <row r="576" ht="15.75" customHeight="1">
      <c r="G576" s="193"/>
    </row>
    <row r="577" ht="15.75" customHeight="1">
      <c r="G577" s="193"/>
    </row>
    <row r="578" ht="15.75" customHeight="1">
      <c r="G578" s="193"/>
    </row>
    <row r="579" ht="15.75" customHeight="1">
      <c r="G579" s="193"/>
    </row>
    <row r="580" ht="15.75" customHeight="1">
      <c r="G580" s="193"/>
    </row>
    <row r="581" ht="15.75" customHeight="1">
      <c r="G581" s="193"/>
    </row>
    <row r="582" ht="15.75" customHeight="1">
      <c r="G582" s="193"/>
    </row>
    <row r="583" ht="15.75" customHeight="1">
      <c r="G583" s="193"/>
    </row>
    <row r="584" ht="15.75" customHeight="1">
      <c r="G584" s="193"/>
    </row>
    <row r="585" ht="15.75" customHeight="1">
      <c r="G585" s="193"/>
    </row>
    <row r="586" ht="15.75" customHeight="1">
      <c r="G586" s="193"/>
    </row>
    <row r="587" ht="15.75" customHeight="1">
      <c r="G587" s="193"/>
    </row>
    <row r="588" ht="15.75" customHeight="1">
      <c r="G588" s="193"/>
    </row>
    <row r="589" ht="15.75" customHeight="1">
      <c r="G589" s="193"/>
    </row>
    <row r="590" ht="15.75" customHeight="1">
      <c r="G590" s="193"/>
    </row>
    <row r="591" ht="15.75" customHeight="1">
      <c r="G591" s="193"/>
    </row>
    <row r="592" ht="15.75" customHeight="1">
      <c r="G592" s="193"/>
    </row>
    <row r="593" ht="15.75" customHeight="1">
      <c r="G593" s="193"/>
    </row>
    <row r="594" ht="15.75" customHeight="1">
      <c r="G594" s="193"/>
    </row>
    <row r="595" ht="15.75" customHeight="1">
      <c r="G595" s="193"/>
    </row>
    <row r="596" ht="15.75" customHeight="1">
      <c r="G596" s="193"/>
    </row>
    <row r="597" ht="15.75" customHeight="1">
      <c r="G597" s="193"/>
    </row>
    <row r="598" ht="15.75" customHeight="1">
      <c r="G598" s="193"/>
    </row>
    <row r="599" ht="15.75" customHeight="1">
      <c r="G599" s="193"/>
    </row>
    <row r="600" ht="15.75" customHeight="1">
      <c r="G600" s="193"/>
    </row>
    <row r="601" ht="15.75" customHeight="1">
      <c r="G601" s="193"/>
    </row>
    <row r="602" ht="15.75" customHeight="1">
      <c r="G602" s="193"/>
    </row>
    <row r="603" ht="15.75" customHeight="1">
      <c r="G603" s="193"/>
    </row>
    <row r="604" ht="15.75" customHeight="1">
      <c r="G604" s="193"/>
    </row>
    <row r="605" ht="15.75" customHeight="1">
      <c r="G605" s="193"/>
    </row>
    <row r="606" ht="15.75" customHeight="1">
      <c r="G606" s="193"/>
    </row>
    <row r="607" ht="15.75" customHeight="1">
      <c r="G607" s="193"/>
    </row>
    <row r="608" ht="15.75" customHeight="1">
      <c r="G608" s="193"/>
    </row>
    <row r="609" ht="15.75" customHeight="1">
      <c r="G609" s="193"/>
    </row>
    <row r="610" ht="15.75" customHeight="1">
      <c r="G610" s="193"/>
    </row>
    <row r="611" ht="15.75" customHeight="1">
      <c r="G611" s="193"/>
    </row>
    <row r="612" ht="15.75" customHeight="1">
      <c r="G612" s="193"/>
    </row>
    <row r="613" ht="15.75" customHeight="1">
      <c r="G613" s="193"/>
    </row>
    <row r="614" ht="15.75" customHeight="1">
      <c r="G614" s="193"/>
    </row>
    <row r="615" ht="15.75" customHeight="1">
      <c r="G615" s="193"/>
    </row>
    <row r="616" ht="15.75" customHeight="1">
      <c r="G616" s="193"/>
    </row>
    <row r="617" ht="15.75" customHeight="1">
      <c r="G617" s="193"/>
    </row>
    <row r="618" ht="15.75" customHeight="1">
      <c r="G618" s="193"/>
    </row>
    <row r="619" ht="15.75" customHeight="1">
      <c r="G619" s="193"/>
    </row>
    <row r="620" ht="15.75" customHeight="1">
      <c r="G620" s="193"/>
    </row>
    <row r="621" ht="15.75" customHeight="1">
      <c r="G621" s="193"/>
    </row>
    <row r="622" ht="15.75" customHeight="1">
      <c r="G622" s="193"/>
    </row>
    <row r="623" ht="15.75" customHeight="1">
      <c r="G623" s="193"/>
    </row>
    <row r="624" ht="15.75" customHeight="1">
      <c r="G624" s="193"/>
    </row>
    <row r="625" ht="15.75" customHeight="1">
      <c r="G625" s="193"/>
    </row>
    <row r="626" ht="15.75" customHeight="1">
      <c r="G626" s="193"/>
    </row>
    <row r="627" ht="15.75" customHeight="1">
      <c r="G627" s="193"/>
    </row>
    <row r="628" ht="15.75" customHeight="1">
      <c r="G628" s="193"/>
    </row>
    <row r="629" ht="15.75" customHeight="1">
      <c r="G629" s="193"/>
    </row>
    <row r="630" ht="15.75" customHeight="1">
      <c r="G630" s="193"/>
    </row>
    <row r="631" ht="15.75" customHeight="1">
      <c r="G631" s="193"/>
    </row>
    <row r="632" ht="15.75" customHeight="1">
      <c r="G632" s="193"/>
    </row>
    <row r="633" ht="15.75" customHeight="1">
      <c r="G633" s="193"/>
    </row>
    <row r="634" ht="15.75" customHeight="1">
      <c r="G634" s="193"/>
    </row>
    <row r="635" ht="15.75" customHeight="1">
      <c r="G635" s="193"/>
    </row>
    <row r="636" ht="15.75" customHeight="1">
      <c r="G636" s="193"/>
    </row>
    <row r="637" ht="15.75" customHeight="1">
      <c r="G637" s="193"/>
    </row>
    <row r="638" ht="15.75" customHeight="1">
      <c r="G638" s="193"/>
    </row>
    <row r="639" ht="15.75" customHeight="1">
      <c r="G639" s="193"/>
    </row>
    <row r="640" ht="15.75" customHeight="1">
      <c r="G640" s="193"/>
    </row>
    <row r="641" ht="15.75" customHeight="1">
      <c r="G641" s="193"/>
    </row>
    <row r="642" ht="15.75" customHeight="1">
      <c r="G642" s="193"/>
    </row>
    <row r="643" ht="15.75" customHeight="1">
      <c r="G643" s="193"/>
    </row>
    <row r="644" ht="15.75" customHeight="1">
      <c r="G644" s="193"/>
    </row>
    <row r="645" ht="15.75" customHeight="1">
      <c r="G645" s="193"/>
    </row>
    <row r="646" ht="15.75" customHeight="1">
      <c r="G646" s="193"/>
    </row>
    <row r="647" ht="15.75" customHeight="1">
      <c r="G647" s="193"/>
    </row>
    <row r="648" ht="15.75" customHeight="1">
      <c r="G648" s="193"/>
    </row>
    <row r="649" ht="15.75" customHeight="1">
      <c r="G649" s="193"/>
    </row>
    <row r="650" ht="15.75" customHeight="1">
      <c r="G650" s="193"/>
    </row>
    <row r="651" ht="15.75" customHeight="1">
      <c r="G651" s="193"/>
    </row>
    <row r="652" ht="15.75" customHeight="1">
      <c r="G652" s="193"/>
    </row>
    <row r="653" ht="15.75" customHeight="1">
      <c r="G653" s="193"/>
    </row>
    <row r="654" ht="15.75" customHeight="1">
      <c r="G654" s="193"/>
    </row>
    <row r="655" ht="15.75" customHeight="1">
      <c r="G655" s="193"/>
    </row>
    <row r="656" ht="15.75" customHeight="1">
      <c r="G656" s="193"/>
    </row>
    <row r="657" ht="15.75" customHeight="1">
      <c r="G657" s="193"/>
    </row>
    <row r="658" ht="15.75" customHeight="1">
      <c r="G658" s="193"/>
    </row>
    <row r="659" ht="15.75" customHeight="1">
      <c r="G659" s="193"/>
    </row>
    <row r="660" ht="15.75" customHeight="1">
      <c r="G660" s="193"/>
    </row>
    <row r="661" ht="15.75" customHeight="1">
      <c r="G661" s="193"/>
    </row>
    <row r="662" ht="15.75" customHeight="1">
      <c r="G662" s="193"/>
    </row>
    <row r="663" ht="15.75" customHeight="1">
      <c r="G663" s="193"/>
    </row>
    <row r="664" ht="15.75" customHeight="1">
      <c r="G664" s="193"/>
    </row>
    <row r="665" ht="15.75" customHeight="1">
      <c r="G665" s="193"/>
    </row>
    <row r="666" ht="15.75" customHeight="1">
      <c r="G666" s="193"/>
    </row>
    <row r="667" ht="15.75" customHeight="1">
      <c r="G667" s="193"/>
    </row>
    <row r="668" ht="15.75" customHeight="1">
      <c r="G668" s="193"/>
    </row>
    <row r="669" ht="15.75" customHeight="1">
      <c r="G669" s="193"/>
    </row>
    <row r="670" ht="15.75" customHeight="1">
      <c r="G670" s="193"/>
    </row>
    <row r="671" ht="15.75" customHeight="1">
      <c r="G671" s="193"/>
    </row>
    <row r="672" ht="15.75" customHeight="1">
      <c r="G672" s="193"/>
    </row>
    <row r="673" ht="15.75" customHeight="1">
      <c r="G673" s="193"/>
    </row>
    <row r="674" ht="15.75" customHeight="1">
      <c r="G674" s="193"/>
    </row>
    <row r="675" ht="15.75" customHeight="1">
      <c r="G675" s="193"/>
    </row>
    <row r="676" ht="15.75" customHeight="1">
      <c r="G676" s="193"/>
    </row>
    <row r="677" ht="15.75" customHeight="1">
      <c r="G677" s="193"/>
    </row>
    <row r="678" ht="15.75" customHeight="1">
      <c r="G678" s="193"/>
    </row>
    <row r="679" ht="15.75" customHeight="1">
      <c r="G679" s="193"/>
    </row>
    <row r="680" ht="15.75" customHeight="1">
      <c r="G680" s="193"/>
    </row>
    <row r="681" ht="15.75" customHeight="1">
      <c r="G681" s="193"/>
    </row>
    <row r="682" ht="15.75" customHeight="1">
      <c r="G682" s="193"/>
    </row>
    <row r="683" ht="15.75" customHeight="1">
      <c r="G683" s="193"/>
    </row>
    <row r="684" ht="15.75" customHeight="1">
      <c r="G684" s="193"/>
    </row>
    <row r="685" ht="15.75" customHeight="1">
      <c r="G685" s="193"/>
    </row>
    <row r="686" ht="15.75" customHeight="1">
      <c r="G686" s="193"/>
    </row>
    <row r="687" ht="15.75" customHeight="1">
      <c r="G687" s="193"/>
    </row>
    <row r="688" ht="15.75" customHeight="1">
      <c r="G688" s="193"/>
    </row>
    <row r="689" ht="15.75" customHeight="1">
      <c r="G689" s="193"/>
    </row>
    <row r="690" ht="15.75" customHeight="1">
      <c r="G690" s="193"/>
    </row>
    <row r="691" ht="15.75" customHeight="1">
      <c r="G691" s="193"/>
    </row>
    <row r="692" ht="15.75" customHeight="1">
      <c r="G692" s="193"/>
    </row>
    <row r="693" ht="15.75" customHeight="1">
      <c r="G693" s="193"/>
    </row>
    <row r="694" ht="15.75" customHeight="1">
      <c r="G694" s="193"/>
    </row>
    <row r="695" ht="15.75" customHeight="1">
      <c r="G695" s="193"/>
    </row>
    <row r="696" ht="15.75" customHeight="1">
      <c r="G696" s="193"/>
    </row>
    <row r="697" ht="15.75" customHeight="1">
      <c r="G697" s="193"/>
    </row>
    <row r="698" ht="15.75" customHeight="1">
      <c r="G698" s="193"/>
    </row>
    <row r="699" ht="15.75" customHeight="1">
      <c r="G699" s="193"/>
    </row>
    <row r="700" ht="15.75" customHeight="1">
      <c r="G700" s="193"/>
    </row>
    <row r="701" ht="15.75" customHeight="1">
      <c r="G701" s="193"/>
    </row>
    <row r="702" ht="15.75" customHeight="1">
      <c r="G702" s="193"/>
    </row>
    <row r="703" ht="15.75" customHeight="1">
      <c r="G703" s="193"/>
    </row>
    <row r="704" ht="15.75" customHeight="1">
      <c r="G704" s="193"/>
    </row>
    <row r="705" ht="15.75" customHeight="1">
      <c r="G705" s="193"/>
    </row>
    <row r="706" ht="15.75" customHeight="1">
      <c r="G706" s="193"/>
    </row>
    <row r="707" ht="15.75" customHeight="1">
      <c r="G707" s="193"/>
    </row>
    <row r="708" ht="15.75" customHeight="1">
      <c r="G708" s="193"/>
    </row>
    <row r="709" ht="15.75" customHeight="1">
      <c r="G709" s="193"/>
    </row>
    <row r="710" ht="15.75" customHeight="1">
      <c r="G710" s="193"/>
    </row>
    <row r="711" ht="15.75" customHeight="1">
      <c r="G711" s="193"/>
    </row>
    <row r="712" ht="15.75" customHeight="1">
      <c r="G712" s="193"/>
    </row>
    <row r="713" ht="15.75" customHeight="1">
      <c r="G713" s="193"/>
    </row>
    <row r="714" ht="15.75" customHeight="1">
      <c r="G714" s="193"/>
    </row>
    <row r="715" ht="15.75" customHeight="1">
      <c r="G715" s="193"/>
    </row>
    <row r="716" ht="15.75" customHeight="1">
      <c r="G716" s="193"/>
    </row>
    <row r="717" ht="15.75" customHeight="1">
      <c r="G717" s="193"/>
    </row>
    <row r="718" ht="15.75" customHeight="1">
      <c r="G718" s="193"/>
    </row>
    <row r="719" ht="15.75" customHeight="1">
      <c r="G719" s="193"/>
    </row>
    <row r="720" ht="15.75" customHeight="1">
      <c r="G720" s="193"/>
    </row>
    <row r="721" ht="15.75" customHeight="1">
      <c r="G721" s="193"/>
    </row>
    <row r="722" ht="15.75" customHeight="1">
      <c r="G722" s="193"/>
    </row>
    <row r="723" ht="15.75" customHeight="1">
      <c r="G723" s="193"/>
    </row>
    <row r="724" ht="15.75" customHeight="1">
      <c r="G724" s="193"/>
    </row>
    <row r="725" ht="15.75" customHeight="1">
      <c r="G725" s="193"/>
    </row>
    <row r="726" ht="15.75" customHeight="1">
      <c r="G726" s="193"/>
    </row>
    <row r="727" ht="15.75" customHeight="1">
      <c r="G727" s="193"/>
    </row>
    <row r="728" ht="15.75" customHeight="1">
      <c r="G728" s="193"/>
    </row>
    <row r="729" ht="15.75" customHeight="1">
      <c r="G729" s="193"/>
    </row>
    <row r="730" ht="15.75" customHeight="1">
      <c r="G730" s="193"/>
    </row>
    <row r="731" ht="15.75" customHeight="1">
      <c r="G731" s="193"/>
    </row>
    <row r="732" ht="15.75" customHeight="1">
      <c r="G732" s="193"/>
    </row>
    <row r="733" ht="15.75" customHeight="1">
      <c r="G733" s="193"/>
    </row>
    <row r="734" ht="15.75" customHeight="1">
      <c r="G734" s="193"/>
    </row>
    <row r="735" ht="15.75" customHeight="1">
      <c r="G735" s="193"/>
    </row>
    <row r="736" ht="15.75" customHeight="1">
      <c r="G736" s="193"/>
    </row>
    <row r="737" ht="15.75" customHeight="1">
      <c r="G737" s="193"/>
    </row>
    <row r="738" ht="15.75" customHeight="1">
      <c r="G738" s="193"/>
    </row>
    <row r="739" ht="15.75" customHeight="1">
      <c r="G739" s="193"/>
    </row>
    <row r="740" ht="15.75" customHeight="1">
      <c r="G740" s="193"/>
    </row>
    <row r="741" ht="15.75" customHeight="1">
      <c r="G741" s="193"/>
    </row>
    <row r="742" ht="15.75" customHeight="1">
      <c r="G742" s="193"/>
    </row>
    <row r="743" ht="15.75" customHeight="1">
      <c r="G743" s="193"/>
    </row>
    <row r="744" ht="15.75" customHeight="1">
      <c r="G744" s="193"/>
    </row>
    <row r="745" ht="15.75" customHeight="1">
      <c r="G745" s="193"/>
    </row>
    <row r="746" ht="15.75" customHeight="1">
      <c r="G746" s="193"/>
    </row>
    <row r="747" ht="15.75" customHeight="1">
      <c r="G747" s="193"/>
    </row>
    <row r="748" ht="15.75" customHeight="1">
      <c r="G748" s="193"/>
    </row>
    <row r="749" ht="15.75" customHeight="1">
      <c r="G749" s="193"/>
    </row>
    <row r="750" ht="15.75" customHeight="1">
      <c r="G750" s="193"/>
    </row>
    <row r="751" ht="15.75" customHeight="1">
      <c r="G751" s="193"/>
    </row>
    <row r="752" ht="15.75" customHeight="1">
      <c r="G752" s="193"/>
    </row>
    <row r="753" ht="15.75" customHeight="1">
      <c r="G753" s="193"/>
    </row>
    <row r="754" ht="15.75" customHeight="1">
      <c r="G754" s="193"/>
    </row>
    <row r="755" ht="15.75" customHeight="1">
      <c r="G755" s="193"/>
    </row>
    <row r="756" ht="15.75" customHeight="1">
      <c r="G756" s="193"/>
    </row>
    <row r="757" ht="15.75" customHeight="1">
      <c r="G757" s="193"/>
    </row>
    <row r="758" ht="15.75" customHeight="1">
      <c r="G758" s="193"/>
    </row>
    <row r="759" ht="15.75" customHeight="1">
      <c r="G759" s="193"/>
    </row>
    <row r="760" ht="15.75" customHeight="1">
      <c r="G760" s="193"/>
    </row>
    <row r="761" ht="15.75" customHeight="1">
      <c r="G761" s="193"/>
    </row>
    <row r="762" ht="15.75" customHeight="1">
      <c r="G762" s="193"/>
    </row>
    <row r="763" ht="15.75" customHeight="1">
      <c r="G763" s="193"/>
    </row>
    <row r="764" ht="15.75" customHeight="1">
      <c r="G764" s="193"/>
    </row>
    <row r="765" ht="15.75" customHeight="1">
      <c r="G765" s="193"/>
    </row>
    <row r="766" ht="15.75" customHeight="1">
      <c r="G766" s="193"/>
    </row>
    <row r="767" ht="15.75" customHeight="1">
      <c r="G767" s="193"/>
    </row>
    <row r="768" ht="15.75" customHeight="1">
      <c r="G768" s="193"/>
    </row>
    <row r="769" ht="15.75" customHeight="1">
      <c r="G769" s="193"/>
    </row>
    <row r="770" ht="15.75" customHeight="1">
      <c r="G770" s="193"/>
    </row>
    <row r="771" ht="15.75" customHeight="1">
      <c r="G771" s="193"/>
    </row>
    <row r="772" ht="15.75" customHeight="1">
      <c r="G772" s="193"/>
    </row>
    <row r="773" ht="15.75" customHeight="1">
      <c r="G773" s="193"/>
    </row>
    <row r="774" ht="15.75" customHeight="1">
      <c r="G774" s="193"/>
    </row>
    <row r="775" ht="15.75" customHeight="1">
      <c r="G775" s="193"/>
    </row>
    <row r="776" ht="15.75" customHeight="1">
      <c r="G776" s="193"/>
    </row>
    <row r="777" ht="15.75" customHeight="1">
      <c r="G777" s="193"/>
    </row>
    <row r="778" ht="15.75" customHeight="1">
      <c r="G778" s="193"/>
    </row>
    <row r="779" ht="15.75" customHeight="1">
      <c r="G779" s="193"/>
    </row>
    <row r="780" ht="15.75" customHeight="1">
      <c r="G780" s="193"/>
    </row>
    <row r="781" ht="15.75" customHeight="1">
      <c r="G781" s="193"/>
    </row>
    <row r="782" ht="15.75" customHeight="1">
      <c r="G782" s="193"/>
    </row>
    <row r="783" ht="15.75" customHeight="1">
      <c r="G783" s="193"/>
    </row>
    <row r="784" ht="15.75" customHeight="1">
      <c r="G784" s="193"/>
    </row>
    <row r="785" ht="15.75" customHeight="1">
      <c r="G785" s="193"/>
    </row>
    <row r="786" ht="15.75" customHeight="1">
      <c r="G786" s="193"/>
    </row>
    <row r="787" ht="15.75" customHeight="1">
      <c r="G787" s="193"/>
    </row>
    <row r="788" ht="15.75" customHeight="1">
      <c r="G788" s="193"/>
    </row>
    <row r="789" ht="15.75" customHeight="1">
      <c r="G789" s="193"/>
    </row>
    <row r="790" ht="15.75" customHeight="1">
      <c r="G790" s="193"/>
    </row>
    <row r="791" ht="15.75" customHeight="1">
      <c r="G791" s="193"/>
    </row>
    <row r="792" ht="15.75" customHeight="1">
      <c r="G792" s="193"/>
    </row>
    <row r="793" ht="15.75" customHeight="1">
      <c r="G793" s="193"/>
    </row>
    <row r="794" ht="15.75" customHeight="1">
      <c r="G794" s="193"/>
    </row>
    <row r="795" ht="15.75" customHeight="1">
      <c r="G795" s="193"/>
    </row>
    <row r="796" ht="15.75" customHeight="1">
      <c r="G796" s="193"/>
    </row>
    <row r="797" ht="15.75" customHeight="1">
      <c r="G797" s="193"/>
    </row>
    <row r="798" ht="15.75" customHeight="1">
      <c r="G798" s="193"/>
    </row>
    <row r="799" ht="15.75" customHeight="1">
      <c r="G799" s="193"/>
    </row>
    <row r="800" ht="15.75" customHeight="1">
      <c r="G800" s="193"/>
    </row>
    <row r="801" ht="15.75" customHeight="1">
      <c r="G801" s="193"/>
    </row>
    <row r="802" ht="15.75" customHeight="1">
      <c r="G802" s="193"/>
    </row>
    <row r="803" ht="15.75" customHeight="1">
      <c r="G803" s="193"/>
    </row>
    <row r="804" ht="15.75" customHeight="1">
      <c r="G804" s="193"/>
    </row>
    <row r="805" ht="15.75" customHeight="1">
      <c r="G805" s="193"/>
    </row>
    <row r="806" ht="15.75" customHeight="1">
      <c r="G806" s="193"/>
    </row>
    <row r="807" ht="15.75" customHeight="1">
      <c r="G807" s="193"/>
    </row>
    <row r="808" ht="15.75" customHeight="1">
      <c r="G808" s="193"/>
    </row>
    <row r="809" ht="15.75" customHeight="1">
      <c r="G809" s="193"/>
    </row>
    <row r="810" ht="15.75" customHeight="1">
      <c r="G810" s="193"/>
    </row>
    <row r="811" ht="15.75" customHeight="1">
      <c r="G811" s="193"/>
    </row>
    <row r="812" ht="15.75" customHeight="1">
      <c r="G812" s="193"/>
    </row>
    <row r="813" ht="15.75" customHeight="1">
      <c r="G813" s="193"/>
    </row>
    <row r="814" ht="15.75" customHeight="1">
      <c r="G814" s="193"/>
    </row>
    <row r="815" ht="15.75" customHeight="1">
      <c r="G815" s="193"/>
    </row>
    <row r="816" ht="15.75" customHeight="1">
      <c r="G816" s="193"/>
    </row>
    <row r="817" ht="15.75" customHeight="1">
      <c r="G817" s="193"/>
    </row>
    <row r="818" ht="15.75" customHeight="1">
      <c r="G818" s="193"/>
    </row>
    <row r="819" ht="15.75" customHeight="1">
      <c r="G819" s="193"/>
    </row>
    <row r="820" ht="15.75" customHeight="1">
      <c r="G820" s="193"/>
    </row>
    <row r="821" ht="15.75" customHeight="1">
      <c r="G821" s="193"/>
    </row>
    <row r="822" ht="15.75" customHeight="1">
      <c r="G822" s="193"/>
    </row>
    <row r="823" ht="15.75" customHeight="1">
      <c r="G823" s="193"/>
    </row>
    <row r="824" ht="15.75" customHeight="1">
      <c r="G824" s="193"/>
    </row>
    <row r="825" ht="15.75" customHeight="1">
      <c r="G825" s="193"/>
    </row>
    <row r="826" ht="15.75" customHeight="1">
      <c r="G826" s="193"/>
    </row>
    <row r="827" ht="15.75" customHeight="1">
      <c r="G827" s="193"/>
    </row>
    <row r="828" ht="15.75" customHeight="1">
      <c r="G828" s="193"/>
    </row>
    <row r="829" ht="15.75" customHeight="1">
      <c r="G829" s="193"/>
    </row>
    <row r="830" ht="15.75" customHeight="1">
      <c r="G830" s="193"/>
    </row>
    <row r="831" ht="15.75" customHeight="1">
      <c r="G831" s="193"/>
    </row>
    <row r="832" ht="15.75" customHeight="1">
      <c r="G832" s="193"/>
    </row>
    <row r="833" ht="15.75" customHeight="1">
      <c r="G833" s="193"/>
    </row>
    <row r="834" ht="15.75" customHeight="1">
      <c r="G834" s="193"/>
    </row>
    <row r="835" ht="15.75" customHeight="1">
      <c r="G835" s="193"/>
    </row>
    <row r="836" ht="15.75" customHeight="1">
      <c r="G836" s="193"/>
    </row>
    <row r="837" ht="15.75" customHeight="1">
      <c r="G837" s="193"/>
    </row>
    <row r="838" ht="15.75" customHeight="1">
      <c r="G838" s="193"/>
    </row>
    <row r="839" ht="15.75" customHeight="1">
      <c r="G839" s="193"/>
    </row>
    <row r="840" ht="15.75" customHeight="1">
      <c r="G840" s="193"/>
    </row>
    <row r="841" ht="15.75" customHeight="1">
      <c r="G841" s="193"/>
    </row>
    <row r="842" ht="15.75" customHeight="1">
      <c r="G842" s="193"/>
    </row>
    <row r="843" ht="15.75" customHeight="1">
      <c r="G843" s="193"/>
    </row>
    <row r="844" ht="15.75" customHeight="1">
      <c r="G844" s="193"/>
    </row>
    <row r="845" ht="15.75" customHeight="1">
      <c r="G845" s="193"/>
    </row>
    <row r="846" ht="15.75" customHeight="1">
      <c r="G846" s="193"/>
    </row>
    <row r="847" ht="15.75" customHeight="1">
      <c r="G847" s="193"/>
    </row>
    <row r="848" ht="15.75" customHeight="1">
      <c r="G848" s="193"/>
    </row>
    <row r="849" ht="15.75" customHeight="1">
      <c r="G849" s="193"/>
    </row>
    <row r="850" ht="15.75" customHeight="1">
      <c r="G850" s="193"/>
    </row>
    <row r="851" ht="15.75" customHeight="1">
      <c r="G851" s="193"/>
    </row>
    <row r="852" ht="15.75" customHeight="1">
      <c r="G852" s="193"/>
    </row>
    <row r="853" ht="15.75" customHeight="1">
      <c r="G853" s="193"/>
    </row>
    <row r="854" ht="15.75" customHeight="1">
      <c r="G854" s="193"/>
    </row>
    <row r="855" ht="15.75" customHeight="1">
      <c r="G855" s="193"/>
    </row>
    <row r="856" ht="15.75" customHeight="1">
      <c r="G856" s="193"/>
    </row>
    <row r="857" ht="15.75" customHeight="1">
      <c r="G857" s="193"/>
    </row>
    <row r="858" ht="15.75" customHeight="1">
      <c r="G858" s="193"/>
    </row>
    <row r="859" ht="15.75" customHeight="1">
      <c r="G859" s="193"/>
    </row>
    <row r="860" ht="15.75" customHeight="1">
      <c r="G860" s="193"/>
    </row>
    <row r="861" ht="15.75" customHeight="1">
      <c r="G861" s="193"/>
    </row>
    <row r="862" ht="15.75" customHeight="1">
      <c r="G862" s="193"/>
    </row>
    <row r="863" ht="15.75" customHeight="1">
      <c r="G863" s="193"/>
    </row>
    <row r="864" ht="15.75" customHeight="1">
      <c r="G864" s="193"/>
    </row>
    <row r="865" ht="15.75" customHeight="1">
      <c r="G865" s="193"/>
    </row>
    <row r="866" ht="15.75" customHeight="1">
      <c r="G866" s="193"/>
    </row>
    <row r="867" ht="15.75" customHeight="1">
      <c r="G867" s="193"/>
    </row>
    <row r="868" ht="15.75" customHeight="1">
      <c r="G868" s="193"/>
    </row>
    <row r="869" ht="15.75" customHeight="1">
      <c r="G869" s="193"/>
    </row>
    <row r="870" ht="15.75" customHeight="1">
      <c r="G870" s="193"/>
    </row>
    <row r="871" ht="15.75" customHeight="1">
      <c r="G871" s="193"/>
    </row>
    <row r="872" ht="15.75" customHeight="1">
      <c r="G872" s="193"/>
    </row>
    <row r="873" ht="15.75" customHeight="1">
      <c r="G873" s="193"/>
    </row>
    <row r="874" ht="15.75" customHeight="1">
      <c r="G874" s="193"/>
    </row>
    <row r="875" ht="15.75" customHeight="1">
      <c r="G875" s="193"/>
    </row>
    <row r="876" ht="15.75" customHeight="1">
      <c r="G876" s="193"/>
    </row>
    <row r="877" ht="15.75" customHeight="1">
      <c r="G877" s="193"/>
    </row>
    <row r="878" ht="15.75" customHeight="1">
      <c r="G878" s="193"/>
    </row>
    <row r="879" ht="15.75" customHeight="1">
      <c r="G879" s="193"/>
    </row>
    <row r="880" ht="15.75" customHeight="1">
      <c r="G880" s="193"/>
    </row>
    <row r="881" ht="15.75" customHeight="1">
      <c r="G881" s="193"/>
    </row>
    <row r="882" ht="15.75" customHeight="1">
      <c r="G882" s="193"/>
    </row>
    <row r="883" ht="15.75" customHeight="1">
      <c r="G883" s="193"/>
    </row>
    <row r="884" ht="15.75" customHeight="1">
      <c r="G884" s="193"/>
    </row>
    <row r="885" ht="15.75" customHeight="1">
      <c r="G885" s="193"/>
    </row>
    <row r="886" ht="15.75" customHeight="1">
      <c r="G886" s="193"/>
    </row>
    <row r="887" ht="15.75" customHeight="1">
      <c r="G887" s="193"/>
    </row>
    <row r="888" ht="15.75" customHeight="1">
      <c r="G888" s="193"/>
    </row>
    <row r="889" ht="15.75" customHeight="1">
      <c r="G889" s="193"/>
    </row>
    <row r="890" ht="15.75" customHeight="1">
      <c r="G890" s="193"/>
    </row>
    <row r="891" ht="15.75" customHeight="1">
      <c r="G891" s="193"/>
    </row>
    <row r="892" ht="15.75" customHeight="1">
      <c r="G892" s="193"/>
    </row>
    <row r="893" ht="15.75" customHeight="1">
      <c r="G893" s="193"/>
    </row>
    <row r="894" ht="15.75" customHeight="1">
      <c r="G894" s="193"/>
    </row>
    <row r="895" ht="15.75" customHeight="1">
      <c r="G895" s="193"/>
    </row>
    <row r="896" ht="15.75" customHeight="1">
      <c r="G896" s="193"/>
    </row>
    <row r="897" ht="15.75" customHeight="1">
      <c r="G897" s="193"/>
    </row>
    <row r="898" ht="15.75" customHeight="1">
      <c r="G898" s="193"/>
    </row>
    <row r="899" ht="15.75" customHeight="1">
      <c r="G899" s="193"/>
    </row>
    <row r="900" ht="15.75" customHeight="1">
      <c r="G900" s="193"/>
    </row>
    <row r="901" ht="15.75" customHeight="1">
      <c r="G901" s="193"/>
    </row>
    <row r="902" ht="15.75" customHeight="1">
      <c r="G902" s="193"/>
    </row>
    <row r="903" ht="15.75" customHeight="1">
      <c r="G903" s="193"/>
    </row>
    <row r="904" ht="15.75" customHeight="1">
      <c r="G904" s="193"/>
    </row>
    <row r="905" ht="15.75" customHeight="1">
      <c r="G905" s="193"/>
    </row>
    <row r="906" ht="15.75" customHeight="1">
      <c r="G906" s="193"/>
    </row>
    <row r="907" ht="15.75" customHeight="1">
      <c r="G907" s="193"/>
    </row>
    <row r="908" ht="15.75" customHeight="1">
      <c r="G908" s="193"/>
    </row>
    <row r="909" ht="15.75" customHeight="1">
      <c r="G909" s="193"/>
    </row>
    <row r="910" ht="15.75" customHeight="1">
      <c r="G910" s="193"/>
    </row>
    <row r="911" ht="15.75" customHeight="1">
      <c r="G911" s="193"/>
    </row>
    <row r="912" ht="15.75" customHeight="1">
      <c r="G912" s="193"/>
    </row>
    <row r="913" ht="15.75" customHeight="1">
      <c r="G913" s="193"/>
    </row>
    <row r="914" ht="15.75" customHeight="1">
      <c r="G914" s="193"/>
    </row>
    <row r="915" ht="15.75" customHeight="1">
      <c r="G915" s="193"/>
    </row>
    <row r="916" ht="15.75" customHeight="1">
      <c r="G916" s="193"/>
    </row>
    <row r="917" ht="15.75" customHeight="1">
      <c r="G917" s="193"/>
    </row>
    <row r="918" ht="15.75" customHeight="1">
      <c r="G918" s="193"/>
    </row>
    <row r="919" ht="15.75" customHeight="1">
      <c r="G919" s="193"/>
    </row>
    <row r="920" ht="15.75" customHeight="1">
      <c r="G920" s="193"/>
    </row>
    <row r="921" ht="15.75" customHeight="1">
      <c r="G921" s="193"/>
    </row>
    <row r="922" ht="15.75" customHeight="1">
      <c r="G922" s="193"/>
    </row>
    <row r="923" ht="15.75" customHeight="1">
      <c r="G923" s="193"/>
    </row>
    <row r="924" ht="15.75" customHeight="1">
      <c r="G924" s="193"/>
    </row>
    <row r="925" ht="15.75" customHeight="1">
      <c r="G925" s="193"/>
    </row>
    <row r="926" ht="15.75" customHeight="1">
      <c r="G926" s="193"/>
    </row>
    <row r="927" ht="15.75" customHeight="1">
      <c r="G927" s="193"/>
    </row>
    <row r="928" ht="15.75" customHeight="1">
      <c r="G928" s="193"/>
    </row>
    <row r="929" ht="15.75" customHeight="1">
      <c r="G929" s="193"/>
    </row>
    <row r="930" ht="15.75" customHeight="1">
      <c r="G930" s="193"/>
    </row>
    <row r="931" ht="15.75" customHeight="1">
      <c r="G931" s="193"/>
    </row>
    <row r="932" ht="15.75" customHeight="1">
      <c r="G932" s="193"/>
    </row>
    <row r="933" ht="15.75" customHeight="1">
      <c r="G933" s="193"/>
    </row>
    <row r="934" ht="15.75" customHeight="1">
      <c r="G934" s="193"/>
    </row>
    <row r="935" ht="15.75" customHeight="1">
      <c r="G935" s="193"/>
    </row>
    <row r="936" ht="15.75" customHeight="1">
      <c r="G936" s="193"/>
    </row>
    <row r="937" ht="15.75" customHeight="1">
      <c r="G937" s="193"/>
    </row>
    <row r="938" ht="15.75" customHeight="1">
      <c r="G938" s="193"/>
    </row>
    <row r="939" ht="15.75" customHeight="1">
      <c r="G939" s="193"/>
    </row>
    <row r="940" ht="15.75" customHeight="1">
      <c r="G940" s="193"/>
    </row>
    <row r="941" ht="15.75" customHeight="1">
      <c r="G941" s="193"/>
    </row>
    <row r="942" ht="15.75" customHeight="1">
      <c r="G942" s="193"/>
    </row>
    <row r="943" ht="15.75" customHeight="1">
      <c r="G943" s="193"/>
    </row>
    <row r="944" ht="15.75" customHeight="1">
      <c r="G944" s="193"/>
    </row>
    <row r="945" ht="15.75" customHeight="1">
      <c r="G945" s="193"/>
    </row>
    <row r="946" ht="15.75" customHeight="1">
      <c r="G946" s="193"/>
    </row>
    <row r="947" ht="15.75" customHeight="1">
      <c r="G947" s="193"/>
    </row>
    <row r="948" ht="15.75" customHeight="1">
      <c r="G948" s="193"/>
    </row>
    <row r="949" ht="15.75" customHeight="1">
      <c r="G949" s="193"/>
    </row>
    <row r="950" ht="15.75" customHeight="1">
      <c r="G950" s="193"/>
    </row>
    <row r="951" ht="15.75" customHeight="1">
      <c r="G951" s="193"/>
    </row>
    <row r="952" ht="15.75" customHeight="1">
      <c r="G952" s="193"/>
    </row>
    <row r="953" ht="15.75" customHeight="1">
      <c r="G953" s="193"/>
    </row>
    <row r="954" ht="15.75" customHeight="1">
      <c r="G954" s="193"/>
    </row>
    <row r="955" ht="15.75" customHeight="1">
      <c r="G955" s="193"/>
    </row>
    <row r="956" ht="15.75" customHeight="1">
      <c r="G956" s="193"/>
    </row>
    <row r="957" ht="15.75" customHeight="1">
      <c r="G957" s="193"/>
    </row>
    <row r="958" ht="15.75" customHeight="1">
      <c r="G958" s="193"/>
    </row>
    <row r="959" ht="15.75" customHeight="1">
      <c r="G959" s="193"/>
    </row>
    <row r="960" ht="15.75" customHeight="1">
      <c r="G960" s="193"/>
    </row>
    <row r="961" ht="15.75" customHeight="1">
      <c r="G961" s="193"/>
    </row>
    <row r="962" ht="15.75" customHeight="1">
      <c r="G962" s="193"/>
    </row>
    <row r="963" ht="15.75" customHeight="1">
      <c r="G963" s="193"/>
    </row>
    <row r="964" ht="15.75" customHeight="1">
      <c r="G964" s="193"/>
    </row>
    <row r="965" ht="15.75" customHeight="1">
      <c r="G965" s="193"/>
    </row>
    <row r="966" ht="15.75" customHeight="1">
      <c r="G966" s="193"/>
    </row>
    <row r="967" ht="15.75" customHeight="1">
      <c r="G967" s="193"/>
    </row>
    <row r="968" ht="15.75" customHeight="1">
      <c r="G968" s="193"/>
    </row>
    <row r="969" ht="15.75" customHeight="1">
      <c r="G969" s="193"/>
    </row>
    <row r="970" ht="15.75" customHeight="1">
      <c r="G970" s="193"/>
    </row>
    <row r="971" ht="15.75" customHeight="1">
      <c r="G971" s="193"/>
    </row>
    <row r="972" ht="15.75" customHeight="1">
      <c r="G972" s="193"/>
    </row>
    <row r="973" ht="15.75" customHeight="1">
      <c r="G973" s="193"/>
    </row>
    <row r="974" ht="15.75" customHeight="1">
      <c r="G974" s="193"/>
    </row>
    <row r="975" ht="15.75" customHeight="1">
      <c r="G975" s="193"/>
    </row>
    <row r="976" ht="15.75" customHeight="1">
      <c r="G976" s="193"/>
    </row>
    <row r="977" ht="15.75" customHeight="1">
      <c r="G977" s="193"/>
    </row>
    <row r="978" ht="15.75" customHeight="1">
      <c r="G978" s="193"/>
    </row>
    <row r="979" ht="15.75" customHeight="1">
      <c r="G979" s="193"/>
    </row>
    <row r="980" ht="15.75" customHeight="1">
      <c r="G980" s="193"/>
    </row>
    <row r="981" ht="15.75" customHeight="1">
      <c r="G981" s="193"/>
    </row>
    <row r="982" ht="15.75" customHeight="1">
      <c r="G982" s="193"/>
    </row>
    <row r="983" ht="15.75" customHeight="1">
      <c r="G983" s="193"/>
    </row>
    <row r="984" ht="15.75" customHeight="1">
      <c r="G984" s="193"/>
    </row>
    <row r="985" ht="15.75" customHeight="1">
      <c r="G985" s="193"/>
    </row>
    <row r="986" ht="15.75" customHeight="1">
      <c r="G986" s="193"/>
    </row>
    <row r="987" ht="15.75" customHeight="1">
      <c r="G987" s="193"/>
    </row>
    <row r="988" ht="15.75" customHeight="1">
      <c r="G988" s="193"/>
    </row>
    <row r="989" ht="15.75" customHeight="1">
      <c r="G989" s="193"/>
    </row>
    <row r="990" ht="15.75" customHeight="1">
      <c r="G990" s="193"/>
    </row>
    <row r="991" ht="15.75" customHeight="1">
      <c r="G991" s="193"/>
    </row>
    <row r="992" ht="15.75" customHeight="1">
      <c r="G992" s="193"/>
    </row>
    <row r="993" ht="15.75" customHeight="1">
      <c r="G993" s="193"/>
    </row>
    <row r="994" ht="15.75" customHeight="1">
      <c r="G994" s="193"/>
    </row>
    <row r="995" ht="15.75" customHeight="1">
      <c r="G995" s="193"/>
    </row>
    <row r="996" ht="15.75" customHeight="1">
      <c r="G996" s="193"/>
    </row>
    <row r="997" ht="15.75" customHeight="1">
      <c r="G997" s="193"/>
    </row>
    <row r="998" ht="15.75" customHeight="1">
      <c r="G998" s="193"/>
    </row>
    <row r="999" ht="15.75" customHeight="1">
      <c r="G999" s="193"/>
    </row>
    <row r="1000" ht="15.75" customHeight="1">
      <c r="G1000" s="193"/>
    </row>
  </sheetData>
  <mergeCells count="1079">
    <mergeCell ref="J15:K16"/>
    <mergeCell ref="J17:K17"/>
    <mergeCell ref="D15:G16"/>
    <mergeCell ref="H15:H16"/>
    <mergeCell ref="L15:L16"/>
    <mergeCell ref="M15:M16"/>
    <mergeCell ref="N15:N16"/>
    <mergeCell ref="O15:O16"/>
    <mergeCell ref="D17:G17"/>
    <mergeCell ref="R18:S18"/>
    <mergeCell ref="R19:S19"/>
    <mergeCell ref="D18:G18"/>
    <mergeCell ref="J18:K18"/>
    <mergeCell ref="T18:U18"/>
    <mergeCell ref="X18:Y18"/>
    <mergeCell ref="Z18:AA18"/>
    <mergeCell ref="J19:K19"/>
    <mergeCell ref="T19:U19"/>
    <mergeCell ref="U6:V6"/>
    <mergeCell ref="W6:X6"/>
    <mergeCell ref="U7:V7"/>
    <mergeCell ref="W7:X7"/>
    <mergeCell ref="D2:E2"/>
    <mergeCell ref="D3:E4"/>
    <mergeCell ref="G3:L3"/>
    <mergeCell ref="N3:Q4"/>
    <mergeCell ref="S4:X4"/>
    <mergeCell ref="N5:Q5"/>
    <mergeCell ref="N6:O6"/>
    <mergeCell ref="J13:P14"/>
    <mergeCell ref="R13:V14"/>
    <mergeCell ref="X13:AA13"/>
    <mergeCell ref="X14:Y14"/>
    <mergeCell ref="Z14:AA14"/>
    <mergeCell ref="P6:Q6"/>
    <mergeCell ref="S6:T6"/>
    <mergeCell ref="N7:O7"/>
    <mergeCell ref="P7:Q7"/>
    <mergeCell ref="S7:T7"/>
    <mergeCell ref="O8:P8"/>
    <mergeCell ref="D13:H14"/>
    <mergeCell ref="P15:P16"/>
    <mergeCell ref="R15:S16"/>
    <mergeCell ref="T15:U16"/>
    <mergeCell ref="V15:V16"/>
    <mergeCell ref="X15:Y15"/>
    <mergeCell ref="Z15:AA15"/>
    <mergeCell ref="X16:Y16"/>
    <mergeCell ref="Z16:AA16"/>
    <mergeCell ref="R17:S17"/>
    <mergeCell ref="T17:U17"/>
    <mergeCell ref="X17:Y17"/>
    <mergeCell ref="Z17:AA17"/>
    <mergeCell ref="R21:S21"/>
    <mergeCell ref="T21:U21"/>
    <mergeCell ref="J21:K21"/>
    <mergeCell ref="J22:K22"/>
    <mergeCell ref="J24:K24"/>
    <mergeCell ref="J25:K25"/>
    <mergeCell ref="J30:K30"/>
    <mergeCell ref="D19:G19"/>
    <mergeCell ref="D20:G20"/>
    <mergeCell ref="J20:K20"/>
    <mergeCell ref="R20:S20"/>
    <mergeCell ref="T20:U20"/>
    <mergeCell ref="D21:G21"/>
    <mergeCell ref="D22:G22"/>
    <mergeCell ref="R25:S25"/>
    <mergeCell ref="R26:S26"/>
    <mergeCell ref="X26:AA26"/>
    <mergeCell ref="R22:S22"/>
    <mergeCell ref="T22:U22"/>
    <mergeCell ref="R23:S23"/>
    <mergeCell ref="T23:U23"/>
    <mergeCell ref="R24:S24"/>
    <mergeCell ref="T24:U24"/>
    <mergeCell ref="T25:U25"/>
    <mergeCell ref="T26:U26"/>
    <mergeCell ref="R27:S27"/>
    <mergeCell ref="T27:U27"/>
    <mergeCell ref="X27:Y27"/>
    <mergeCell ref="R28:S28"/>
    <mergeCell ref="T28:U28"/>
    <mergeCell ref="X28:Y28"/>
    <mergeCell ref="D28:F29"/>
    <mergeCell ref="D30:F30"/>
    <mergeCell ref="R32:S32"/>
    <mergeCell ref="T32:U32"/>
    <mergeCell ref="X32:Y32"/>
    <mergeCell ref="K67:L67"/>
    <mergeCell ref="M67:N67"/>
    <mergeCell ref="O67:P67"/>
    <mergeCell ref="D67:I67"/>
    <mergeCell ref="D68:I68"/>
    <mergeCell ref="K68:L68"/>
    <mergeCell ref="M68:N68"/>
    <mergeCell ref="O68:P68"/>
    <mergeCell ref="D69:I69"/>
    <mergeCell ref="D70:I70"/>
    <mergeCell ref="X75:AA75"/>
    <mergeCell ref="X76:AA76"/>
    <mergeCell ref="X77:AA77"/>
    <mergeCell ref="X78:AA78"/>
    <mergeCell ref="X79:AA79"/>
    <mergeCell ref="X80:AA80"/>
    <mergeCell ref="X81:AA81"/>
    <mergeCell ref="X89:AA89"/>
    <mergeCell ref="X90:AA90"/>
    <mergeCell ref="X91:AA91"/>
    <mergeCell ref="X92:AA92"/>
    <mergeCell ref="X93:AA93"/>
    <mergeCell ref="X94:AA94"/>
    <mergeCell ref="X95:AA95"/>
    <mergeCell ref="X82:AA82"/>
    <mergeCell ref="X83:AA83"/>
    <mergeCell ref="X84:AA84"/>
    <mergeCell ref="X85:AA85"/>
    <mergeCell ref="X86:AA86"/>
    <mergeCell ref="X87:AA87"/>
    <mergeCell ref="X88:AA88"/>
    <mergeCell ref="Q112:V112"/>
    <mergeCell ref="Q113:V113"/>
    <mergeCell ref="Q114:V114"/>
    <mergeCell ref="Q115:V115"/>
    <mergeCell ref="Q116:V116"/>
    <mergeCell ref="Q117:V117"/>
    <mergeCell ref="Q118:V118"/>
    <mergeCell ref="Q119:V119"/>
    <mergeCell ref="Q120:V120"/>
    <mergeCell ref="Q121:V121"/>
    <mergeCell ref="Q122:V122"/>
    <mergeCell ref="Q123:V123"/>
    <mergeCell ref="Q124:V124"/>
    <mergeCell ref="Q125:V125"/>
    <mergeCell ref="Q126:V126"/>
    <mergeCell ref="Q127:V127"/>
    <mergeCell ref="Q128:V128"/>
    <mergeCell ref="Q129:V129"/>
    <mergeCell ref="Q130:V130"/>
    <mergeCell ref="Q131:V131"/>
    <mergeCell ref="Q132:V132"/>
    <mergeCell ref="Q133:V133"/>
    <mergeCell ref="Q134:V134"/>
    <mergeCell ref="Q135:V135"/>
    <mergeCell ref="Q136:V136"/>
    <mergeCell ref="Q137:V137"/>
    <mergeCell ref="Q138:V138"/>
    <mergeCell ref="Q139:V139"/>
    <mergeCell ref="Q140:V140"/>
    <mergeCell ref="Q141:V141"/>
    <mergeCell ref="Q142:V142"/>
    <mergeCell ref="Q143:V143"/>
    <mergeCell ref="Q144:V144"/>
    <mergeCell ref="Q145:V145"/>
    <mergeCell ref="Q146:V146"/>
    <mergeCell ref="Q154:V154"/>
    <mergeCell ref="Q155:V155"/>
    <mergeCell ref="Q156:V156"/>
    <mergeCell ref="Q147:V147"/>
    <mergeCell ref="Q148:V148"/>
    <mergeCell ref="Q149:V149"/>
    <mergeCell ref="Q150:V150"/>
    <mergeCell ref="Q151:V151"/>
    <mergeCell ref="Q152:V152"/>
    <mergeCell ref="Q153:V153"/>
    <mergeCell ref="T45:U45"/>
    <mergeCell ref="Q47:V47"/>
    <mergeCell ref="Q53:R53"/>
    <mergeCell ref="Q54:R54"/>
    <mergeCell ref="Q67:V67"/>
    <mergeCell ref="Q68:V68"/>
    <mergeCell ref="Q69:V69"/>
    <mergeCell ref="Q70:V70"/>
    <mergeCell ref="Q71:V71"/>
    <mergeCell ref="Q72:V72"/>
    <mergeCell ref="Q73:V73"/>
    <mergeCell ref="Q74:V74"/>
    <mergeCell ref="Q75:V75"/>
    <mergeCell ref="Q76:V76"/>
    <mergeCell ref="Q77:V77"/>
    <mergeCell ref="Q78:V78"/>
    <mergeCell ref="Q79:V79"/>
    <mergeCell ref="Q80:V80"/>
    <mergeCell ref="Q81:V81"/>
    <mergeCell ref="Q82:V82"/>
    <mergeCell ref="Q83:V83"/>
    <mergeCell ref="Q84:V84"/>
    <mergeCell ref="Q85:V85"/>
    <mergeCell ref="Q86:V86"/>
    <mergeCell ref="Q87:V87"/>
    <mergeCell ref="Q88:V88"/>
    <mergeCell ref="Q89:V89"/>
    <mergeCell ref="Q90:V90"/>
    <mergeCell ref="Q91:V91"/>
    <mergeCell ref="Q92:V92"/>
    <mergeCell ref="Q93:V93"/>
    <mergeCell ref="Q94:V94"/>
    <mergeCell ref="Q95:V95"/>
    <mergeCell ref="Q96:V96"/>
    <mergeCell ref="Q97:V97"/>
    <mergeCell ref="Q98:V98"/>
    <mergeCell ref="Q99:V99"/>
    <mergeCell ref="Q100:V100"/>
    <mergeCell ref="Q101:V101"/>
    <mergeCell ref="Q102:V102"/>
    <mergeCell ref="Q103:V103"/>
    <mergeCell ref="Q104:V104"/>
    <mergeCell ref="Q105:V105"/>
    <mergeCell ref="Q106:V106"/>
    <mergeCell ref="Q107:V107"/>
    <mergeCell ref="Q108:V108"/>
    <mergeCell ref="Q109:V109"/>
    <mergeCell ref="Q110:V110"/>
    <mergeCell ref="Q111:V111"/>
    <mergeCell ref="D124:I124"/>
    <mergeCell ref="K124:L124"/>
    <mergeCell ref="M124:N124"/>
    <mergeCell ref="O124:P124"/>
    <mergeCell ref="K125:L125"/>
    <mergeCell ref="M125:N125"/>
    <mergeCell ref="O125:P125"/>
    <mergeCell ref="D125:I125"/>
    <mergeCell ref="D126:I126"/>
    <mergeCell ref="K126:L126"/>
    <mergeCell ref="M126:N126"/>
    <mergeCell ref="O126:P126"/>
    <mergeCell ref="D127:I127"/>
    <mergeCell ref="D128:I128"/>
    <mergeCell ref="D119:I119"/>
    <mergeCell ref="K119:L119"/>
    <mergeCell ref="M119:N119"/>
    <mergeCell ref="O119:P119"/>
    <mergeCell ref="K120:L120"/>
    <mergeCell ref="M120:N120"/>
    <mergeCell ref="O120:P120"/>
    <mergeCell ref="K122:L122"/>
    <mergeCell ref="K123:L123"/>
    <mergeCell ref="M123:N123"/>
    <mergeCell ref="O123:P123"/>
    <mergeCell ref="D120:I120"/>
    <mergeCell ref="D121:I121"/>
    <mergeCell ref="K121:L121"/>
    <mergeCell ref="M121:N121"/>
    <mergeCell ref="O121:P121"/>
    <mergeCell ref="D122:I122"/>
    <mergeCell ref="D123:I123"/>
    <mergeCell ref="M127:N127"/>
    <mergeCell ref="O127:P127"/>
    <mergeCell ref="K127:L127"/>
    <mergeCell ref="K128:L128"/>
    <mergeCell ref="M132:N132"/>
    <mergeCell ref="O132:P132"/>
    <mergeCell ref="D134:I134"/>
    <mergeCell ref="K134:L134"/>
    <mergeCell ref="M134:N134"/>
    <mergeCell ref="O134:P134"/>
    <mergeCell ref="K135:L135"/>
    <mergeCell ref="M135:N135"/>
    <mergeCell ref="O135:P135"/>
    <mergeCell ref="D135:I135"/>
    <mergeCell ref="D136:I136"/>
    <mergeCell ref="K136:L136"/>
    <mergeCell ref="M136:N136"/>
    <mergeCell ref="O136:P136"/>
    <mergeCell ref="D137:I137"/>
    <mergeCell ref="D138:I138"/>
    <mergeCell ref="D139:I139"/>
    <mergeCell ref="K139:L139"/>
    <mergeCell ref="M139:N139"/>
    <mergeCell ref="O139:P139"/>
    <mergeCell ref="K140:L140"/>
    <mergeCell ref="M140:N140"/>
    <mergeCell ref="O140:P140"/>
    <mergeCell ref="D140:I140"/>
    <mergeCell ref="D141:I141"/>
    <mergeCell ref="K141:L141"/>
    <mergeCell ref="M141:N141"/>
    <mergeCell ref="O141:P141"/>
    <mergeCell ref="D142:I142"/>
    <mergeCell ref="K142:L142"/>
    <mergeCell ref="K144:L144"/>
    <mergeCell ref="M144:N144"/>
    <mergeCell ref="M142:N142"/>
    <mergeCell ref="O142:P142"/>
    <mergeCell ref="D143:I143"/>
    <mergeCell ref="K143:L143"/>
    <mergeCell ref="M143:N143"/>
    <mergeCell ref="O143:P143"/>
    <mergeCell ref="O144:P144"/>
    <mergeCell ref="K132:L132"/>
    <mergeCell ref="K133:L133"/>
    <mergeCell ref="M133:N133"/>
    <mergeCell ref="O133:P133"/>
    <mergeCell ref="D130:I130"/>
    <mergeCell ref="D131:I131"/>
    <mergeCell ref="K131:L131"/>
    <mergeCell ref="M131:N131"/>
    <mergeCell ref="O131:P131"/>
    <mergeCell ref="D132:I132"/>
    <mergeCell ref="D133:I133"/>
    <mergeCell ref="M137:N137"/>
    <mergeCell ref="O137:P137"/>
    <mergeCell ref="K137:L137"/>
    <mergeCell ref="K138:L138"/>
    <mergeCell ref="M138:N138"/>
    <mergeCell ref="O138:P138"/>
    <mergeCell ref="M146:N146"/>
    <mergeCell ref="O146:P146"/>
    <mergeCell ref="D153:I153"/>
    <mergeCell ref="K153:L153"/>
    <mergeCell ref="M153:N153"/>
    <mergeCell ref="O153:P153"/>
    <mergeCell ref="K154:L154"/>
    <mergeCell ref="M154:N154"/>
    <mergeCell ref="O154:P154"/>
    <mergeCell ref="D154:I154"/>
    <mergeCell ref="D155:I155"/>
    <mergeCell ref="K155:L155"/>
    <mergeCell ref="M155:N155"/>
    <mergeCell ref="O155:P155"/>
    <mergeCell ref="D156:I156"/>
    <mergeCell ref="K156:L156"/>
    <mergeCell ref="K162:L162"/>
    <mergeCell ref="K163:L163"/>
    <mergeCell ref="M163:N163"/>
    <mergeCell ref="O163:P163"/>
    <mergeCell ref="D160:I160"/>
    <mergeCell ref="D161:I161"/>
    <mergeCell ref="K161:L161"/>
    <mergeCell ref="M161:N161"/>
    <mergeCell ref="O161:P161"/>
    <mergeCell ref="D162:I162"/>
    <mergeCell ref="D163:I163"/>
    <mergeCell ref="M167:N167"/>
    <mergeCell ref="O167:P167"/>
    <mergeCell ref="K167:L167"/>
    <mergeCell ref="K168:L168"/>
    <mergeCell ref="M168:N168"/>
    <mergeCell ref="O168:P168"/>
    <mergeCell ref="M176:N176"/>
    <mergeCell ref="O176:P176"/>
    <mergeCell ref="Q199:V199"/>
    <mergeCell ref="Q200:V200"/>
    <mergeCell ref="Q201:V201"/>
    <mergeCell ref="Q202:V202"/>
    <mergeCell ref="Q203:V203"/>
    <mergeCell ref="Q204:V204"/>
    <mergeCell ref="Q205:V205"/>
    <mergeCell ref="Q206:V206"/>
    <mergeCell ref="Q207:V207"/>
    <mergeCell ref="Q208:V208"/>
    <mergeCell ref="Q209:V209"/>
    <mergeCell ref="Q210:V210"/>
    <mergeCell ref="Q211:V211"/>
    <mergeCell ref="Q212:V212"/>
    <mergeCell ref="Q213:V213"/>
    <mergeCell ref="Q214:V214"/>
    <mergeCell ref="Q215:V215"/>
    <mergeCell ref="Q216:V216"/>
    <mergeCell ref="Q217:V217"/>
    <mergeCell ref="Q218:V218"/>
    <mergeCell ref="Q219:V219"/>
    <mergeCell ref="Q227:V227"/>
    <mergeCell ref="Q228:V228"/>
    <mergeCell ref="Q229:V229"/>
    <mergeCell ref="Q230:V230"/>
    <mergeCell ref="Q231:V231"/>
    <mergeCell ref="Q220:V220"/>
    <mergeCell ref="Q221:V221"/>
    <mergeCell ref="Q222:V222"/>
    <mergeCell ref="Q223:V223"/>
    <mergeCell ref="Q224:V224"/>
    <mergeCell ref="Q225:V225"/>
    <mergeCell ref="Q226:V226"/>
    <mergeCell ref="M156:N156"/>
    <mergeCell ref="O156:P156"/>
    <mergeCell ref="D157:I157"/>
    <mergeCell ref="M157:N157"/>
    <mergeCell ref="O157:P157"/>
    <mergeCell ref="Q157:V157"/>
    <mergeCell ref="D158:I158"/>
    <mergeCell ref="Q158:V158"/>
    <mergeCell ref="M158:N158"/>
    <mergeCell ref="O158:P158"/>
    <mergeCell ref="Q159:V159"/>
    <mergeCell ref="Q160:V160"/>
    <mergeCell ref="Q161:V161"/>
    <mergeCell ref="Q162:V162"/>
    <mergeCell ref="Q163:V163"/>
    <mergeCell ref="Q164:V164"/>
    <mergeCell ref="Q165:V165"/>
    <mergeCell ref="Q166:V166"/>
    <mergeCell ref="Q167:V167"/>
    <mergeCell ref="Q168:V168"/>
    <mergeCell ref="Q169:V169"/>
    <mergeCell ref="Q170:V170"/>
    <mergeCell ref="Q171:V171"/>
    <mergeCell ref="Q172:V172"/>
    <mergeCell ref="Q173:V173"/>
    <mergeCell ref="Q174:V174"/>
    <mergeCell ref="Q175:V175"/>
    <mergeCell ref="Q176:V176"/>
    <mergeCell ref="Q177:V177"/>
    <mergeCell ref="Q178:V178"/>
    <mergeCell ref="Q179:V179"/>
    <mergeCell ref="Q180:V180"/>
    <mergeCell ref="Q181:V181"/>
    <mergeCell ref="Q182:V182"/>
    <mergeCell ref="Q183:V183"/>
    <mergeCell ref="Q184:V184"/>
    <mergeCell ref="Q185:V185"/>
    <mergeCell ref="Q186:V186"/>
    <mergeCell ref="Q187:V187"/>
    <mergeCell ref="Q188:V188"/>
    <mergeCell ref="Q189:V189"/>
    <mergeCell ref="Q190:V190"/>
    <mergeCell ref="Q191:V191"/>
    <mergeCell ref="Q192:V192"/>
    <mergeCell ref="Q193:V193"/>
    <mergeCell ref="Q194:V194"/>
    <mergeCell ref="Q195:V195"/>
    <mergeCell ref="Q196:V196"/>
    <mergeCell ref="Q197:V197"/>
    <mergeCell ref="Q198:V198"/>
    <mergeCell ref="D148:I148"/>
    <mergeCell ref="K148:L148"/>
    <mergeCell ref="M148:N148"/>
    <mergeCell ref="O148:P148"/>
    <mergeCell ref="K149:L149"/>
    <mergeCell ref="M149:N149"/>
    <mergeCell ref="O149:P149"/>
    <mergeCell ref="D149:I149"/>
    <mergeCell ref="D150:I150"/>
    <mergeCell ref="K150:L150"/>
    <mergeCell ref="M150:N150"/>
    <mergeCell ref="O150:P150"/>
    <mergeCell ref="D151:I151"/>
    <mergeCell ref="D152:I152"/>
    <mergeCell ref="K160:L160"/>
    <mergeCell ref="M160:N160"/>
    <mergeCell ref="K157:L157"/>
    <mergeCell ref="K158:L158"/>
    <mergeCell ref="D159:I159"/>
    <mergeCell ref="K159:L159"/>
    <mergeCell ref="M159:N159"/>
    <mergeCell ref="O159:P159"/>
    <mergeCell ref="O160:P160"/>
    <mergeCell ref="K146:L146"/>
    <mergeCell ref="K147:L147"/>
    <mergeCell ref="M147:N147"/>
    <mergeCell ref="O147:P147"/>
    <mergeCell ref="D144:I144"/>
    <mergeCell ref="D145:I145"/>
    <mergeCell ref="K145:L145"/>
    <mergeCell ref="M145:N145"/>
    <mergeCell ref="O145:P145"/>
    <mergeCell ref="D146:I146"/>
    <mergeCell ref="D147:I147"/>
    <mergeCell ref="M151:N151"/>
    <mergeCell ref="O151:P151"/>
    <mergeCell ref="K151:L151"/>
    <mergeCell ref="K152:L152"/>
    <mergeCell ref="M152:N152"/>
    <mergeCell ref="O152:P152"/>
    <mergeCell ref="M162:N162"/>
    <mergeCell ref="O162:P162"/>
    <mergeCell ref="D164:I164"/>
    <mergeCell ref="K164:L164"/>
    <mergeCell ref="M164:N164"/>
    <mergeCell ref="O164:P164"/>
    <mergeCell ref="K165:L165"/>
    <mergeCell ref="M165:N165"/>
    <mergeCell ref="O165:P165"/>
    <mergeCell ref="D165:I165"/>
    <mergeCell ref="D166:I166"/>
    <mergeCell ref="K166:L166"/>
    <mergeCell ref="M166:N166"/>
    <mergeCell ref="O166:P166"/>
    <mergeCell ref="D167:I167"/>
    <mergeCell ref="D168:I168"/>
    <mergeCell ref="D169:I169"/>
    <mergeCell ref="K169:L169"/>
    <mergeCell ref="M169:N169"/>
    <mergeCell ref="O169:P169"/>
    <mergeCell ref="K170:L170"/>
    <mergeCell ref="M170:N170"/>
    <mergeCell ref="O170:P170"/>
    <mergeCell ref="D170:I170"/>
    <mergeCell ref="D171:I171"/>
    <mergeCell ref="K171:L171"/>
    <mergeCell ref="M171:N171"/>
    <mergeCell ref="O171:P171"/>
    <mergeCell ref="D172:I172"/>
    <mergeCell ref="K172:L172"/>
    <mergeCell ref="K174:L174"/>
    <mergeCell ref="M174:N174"/>
    <mergeCell ref="M172:N172"/>
    <mergeCell ref="O172:P172"/>
    <mergeCell ref="D173:I173"/>
    <mergeCell ref="K173:L173"/>
    <mergeCell ref="M173:N173"/>
    <mergeCell ref="O173:P173"/>
    <mergeCell ref="O174:P174"/>
    <mergeCell ref="K194:L194"/>
    <mergeCell ref="M194:N194"/>
    <mergeCell ref="M192:N192"/>
    <mergeCell ref="O192:P192"/>
    <mergeCell ref="D193:I193"/>
    <mergeCell ref="K193:L193"/>
    <mergeCell ref="M193:N193"/>
    <mergeCell ref="O193:P193"/>
    <mergeCell ref="O194:P194"/>
    <mergeCell ref="D212:I212"/>
    <mergeCell ref="K212:L212"/>
    <mergeCell ref="M212:N212"/>
    <mergeCell ref="O212:P212"/>
    <mergeCell ref="K213:L213"/>
    <mergeCell ref="M213:N213"/>
    <mergeCell ref="O213:P213"/>
    <mergeCell ref="D213:I213"/>
    <mergeCell ref="D214:I214"/>
    <mergeCell ref="K214:L214"/>
    <mergeCell ref="M214:N214"/>
    <mergeCell ref="O214:P214"/>
    <mergeCell ref="D215:I215"/>
    <mergeCell ref="D216:I216"/>
    <mergeCell ref="K210:L210"/>
    <mergeCell ref="K211:L211"/>
    <mergeCell ref="M211:N211"/>
    <mergeCell ref="O211:P211"/>
    <mergeCell ref="D208:I208"/>
    <mergeCell ref="D209:I209"/>
    <mergeCell ref="K209:L209"/>
    <mergeCell ref="M209:N209"/>
    <mergeCell ref="O209:P209"/>
    <mergeCell ref="D210:I210"/>
    <mergeCell ref="D211:I211"/>
    <mergeCell ref="M215:N215"/>
    <mergeCell ref="O215:P215"/>
    <mergeCell ref="K215:L215"/>
    <mergeCell ref="K216:L216"/>
    <mergeCell ref="M216:N216"/>
    <mergeCell ref="O216:P216"/>
    <mergeCell ref="M220:N220"/>
    <mergeCell ref="O220:P220"/>
    <mergeCell ref="D222:I222"/>
    <mergeCell ref="K222:L222"/>
    <mergeCell ref="M222:N222"/>
    <mergeCell ref="O222:P222"/>
    <mergeCell ref="K223:L223"/>
    <mergeCell ref="M223:N223"/>
    <mergeCell ref="O223:P223"/>
    <mergeCell ref="D223:I223"/>
    <mergeCell ref="D224:I224"/>
    <mergeCell ref="K224:L224"/>
    <mergeCell ref="M224:N224"/>
    <mergeCell ref="O224:P224"/>
    <mergeCell ref="D225:I225"/>
    <mergeCell ref="D226:I226"/>
    <mergeCell ref="K230:L230"/>
    <mergeCell ref="K231:L231"/>
    <mergeCell ref="M231:N231"/>
    <mergeCell ref="O231:P231"/>
    <mergeCell ref="D228:I228"/>
    <mergeCell ref="D229:I229"/>
    <mergeCell ref="K229:L229"/>
    <mergeCell ref="M229:N229"/>
    <mergeCell ref="O229:P229"/>
    <mergeCell ref="D230:I230"/>
    <mergeCell ref="D231:I231"/>
    <mergeCell ref="D217:I217"/>
    <mergeCell ref="K217:L217"/>
    <mergeCell ref="M217:N217"/>
    <mergeCell ref="O217:P217"/>
    <mergeCell ref="K218:L218"/>
    <mergeCell ref="M218:N218"/>
    <mergeCell ref="O218:P218"/>
    <mergeCell ref="K220:L220"/>
    <mergeCell ref="K221:L221"/>
    <mergeCell ref="M221:N221"/>
    <mergeCell ref="O221:P221"/>
    <mergeCell ref="D218:I218"/>
    <mergeCell ref="D219:I219"/>
    <mergeCell ref="K219:L219"/>
    <mergeCell ref="M219:N219"/>
    <mergeCell ref="O219:P219"/>
    <mergeCell ref="D220:I220"/>
    <mergeCell ref="D221:I221"/>
    <mergeCell ref="M225:N225"/>
    <mergeCell ref="O225:P225"/>
    <mergeCell ref="K225:L225"/>
    <mergeCell ref="K226:L226"/>
    <mergeCell ref="M230:N230"/>
    <mergeCell ref="O230:P230"/>
    <mergeCell ref="D188:I188"/>
    <mergeCell ref="K188:L188"/>
    <mergeCell ref="M188:N188"/>
    <mergeCell ref="O188:P188"/>
    <mergeCell ref="K189:L189"/>
    <mergeCell ref="M189:N189"/>
    <mergeCell ref="O189:P189"/>
    <mergeCell ref="D189:I189"/>
    <mergeCell ref="D190:I190"/>
    <mergeCell ref="K190:L190"/>
    <mergeCell ref="M190:N190"/>
    <mergeCell ref="O190:P190"/>
    <mergeCell ref="D191:I191"/>
    <mergeCell ref="D192:I192"/>
    <mergeCell ref="D183:I183"/>
    <mergeCell ref="K183:L183"/>
    <mergeCell ref="M183:N183"/>
    <mergeCell ref="O183:P183"/>
    <mergeCell ref="K184:L184"/>
    <mergeCell ref="M184:N184"/>
    <mergeCell ref="O184:P184"/>
    <mergeCell ref="K186:L186"/>
    <mergeCell ref="K187:L187"/>
    <mergeCell ref="M187:N187"/>
    <mergeCell ref="O187:P187"/>
    <mergeCell ref="D184:I184"/>
    <mergeCell ref="D185:I185"/>
    <mergeCell ref="K185:L185"/>
    <mergeCell ref="M185:N185"/>
    <mergeCell ref="O185:P185"/>
    <mergeCell ref="D186:I186"/>
    <mergeCell ref="D187:I187"/>
    <mergeCell ref="M191:N191"/>
    <mergeCell ref="O191:P191"/>
    <mergeCell ref="K191:L191"/>
    <mergeCell ref="K192:L192"/>
    <mergeCell ref="M196:N196"/>
    <mergeCell ref="O196:P196"/>
    <mergeCell ref="D198:I198"/>
    <mergeCell ref="K198:L198"/>
    <mergeCell ref="M198:N198"/>
    <mergeCell ref="O198:P198"/>
    <mergeCell ref="K199:L199"/>
    <mergeCell ref="M199:N199"/>
    <mergeCell ref="O199:P199"/>
    <mergeCell ref="D199:I199"/>
    <mergeCell ref="D200:I200"/>
    <mergeCell ref="K200:L200"/>
    <mergeCell ref="M200:N200"/>
    <mergeCell ref="O200:P200"/>
    <mergeCell ref="D201:I201"/>
    <mergeCell ref="D202:I202"/>
    <mergeCell ref="D203:I203"/>
    <mergeCell ref="K203:L203"/>
    <mergeCell ref="M203:N203"/>
    <mergeCell ref="O203:P203"/>
    <mergeCell ref="K204:L204"/>
    <mergeCell ref="M204:N204"/>
    <mergeCell ref="O204:P204"/>
    <mergeCell ref="D204:I204"/>
    <mergeCell ref="D205:I205"/>
    <mergeCell ref="K205:L205"/>
    <mergeCell ref="M205:N205"/>
    <mergeCell ref="O205:P205"/>
    <mergeCell ref="D206:I206"/>
    <mergeCell ref="K206:L206"/>
    <mergeCell ref="K208:L208"/>
    <mergeCell ref="M208:N208"/>
    <mergeCell ref="M206:N206"/>
    <mergeCell ref="O206:P206"/>
    <mergeCell ref="D207:I207"/>
    <mergeCell ref="K207:L207"/>
    <mergeCell ref="M207:N207"/>
    <mergeCell ref="O207:P207"/>
    <mergeCell ref="O208:P208"/>
    <mergeCell ref="K196:L196"/>
    <mergeCell ref="K197:L197"/>
    <mergeCell ref="M197:N197"/>
    <mergeCell ref="O197:P197"/>
    <mergeCell ref="D194:I194"/>
    <mergeCell ref="D195:I195"/>
    <mergeCell ref="K195:L195"/>
    <mergeCell ref="M195:N195"/>
    <mergeCell ref="O195:P195"/>
    <mergeCell ref="D196:I196"/>
    <mergeCell ref="D197:I197"/>
    <mergeCell ref="M201:N201"/>
    <mergeCell ref="O201:P201"/>
    <mergeCell ref="K201:L201"/>
    <mergeCell ref="K202:L202"/>
    <mergeCell ref="M202:N202"/>
    <mergeCell ref="O202:P202"/>
    <mergeCell ref="M210:N210"/>
    <mergeCell ref="O210:P210"/>
    <mergeCell ref="K228:L228"/>
    <mergeCell ref="M228:N228"/>
    <mergeCell ref="M226:N226"/>
    <mergeCell ref="O226:P226"/>
    <mergeCell ref="D227:I227"/>
    <mergeCell ref="K227:L227"/>
    <mergeCell ref="M227:N227"/>
    <mergeCell ref="O227:P227"/>
    <mergeCell ref="O228:P228"/>
    <mergeCell ref="K63:L63"/>
    <mergeCell ref="M63:N63"/>
    <mergeCell ref="Q63:V63"/>
    <mergeCell ref="D63:I63"/>
    <mergeCell ref="D64:I64"/>
    <mergeCell ref="K64:L64"/>
    <mergeCell ref="M64:N64"/>
    <mergeCell ref="O64:P64"/>
    <mergeCell ref="Q64:V64"/>
    <mergeCell ref="D65:I65"/>
    <mergeCell ref="D43:H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G54:H54"/>
    <mergeCell ref="D55:F55"/>
    <mergeCell ref="G55:H55"/>
    <mergeCell ref="O61:P61"/>
    <mergeCell ref="Q61:V61"/>
    <mergeCell ref="Q62:V62"/>
    <mergeCell ref="D58:V59"/>
    <mergeCell ref="D60:I60"/>
    <mergeCell ref="K60:L60"/>
    <mergeCell ref="M60:N60"/>
    <mergeCell ref="O60:P60"/>
    <mergeCell ref="Q60:V60"/>
    <mergeCell ref="D61:I61"/>
    <mergeCell ref="K61:L61"/>
    <mergeCell ref="M61:N61"/>
    <mergeCell ref="D62:I62"/>
    <mergeCell ref="K62:L62"/>
    <mergeCell ref="M62:N62"/>
    <mergeCell ref="O62:P62"/>
    <mergeCell ref="O63:P63"/>
    <mergeCell ref="K65:L65"/>
    <mergeCell ref="M65:N65"/>
    <mergeCell ref="D66:I66"/>
    <mergeCell ref="K66:L66"/>
    <mergeCell ref="M66:N66"/>
    <mergeCell ref="O66:P66"/>
    <mergeCell ref="O65:P65"/>
    <mergeCell ref="Q65:V65"/>
    <mergeCell ref="Q66:V66"/>
    <mergeCell ref="Z44:AA45"/>
    <mergeCell ref="X63:AA64"/>
    <mergeCell ref="X66:AA67"/>
    <mergeCell ref="X39:AA39"/>
    <mergeCell ref="X40:AA40"/>
    <mergeCell ref="X41:Y41"/>
    <mergeCell ref="Z41:AA41"/>
    <mergeCell ref="X42:Y43"/>
    <mergeCell ref="Z42:AA43"/>
    <mergeCell ref="X44:Y45"/>
    <mergeCell ref="X30:Y30"/>
    <mergeCell ref="X31:Y31"/>
    <mergeCell ref="R29:S29"/>
    <mergeCell ref="T29:U29"/>
    <mergeCell ref="X29:Y29"/>
    <mergeCell ref="R30:S30"/>
    <mergeCell ref="T30:U30"/>
    <mergeCell ref="R31:S31"/>
    <mergeCell ref="T31:U31"/>
    <mergeCell ref="R33:S33"/>
    <mergeCell ref="T33:U33"/>
    <mergeCell ref="X33:Y33"/>
    <mergeCell ref="R34:S34"/>
    <mergeCell ref="T34:U34"/>
    <mergeCell ref="R35:S35"/>
    <mergeCell ref="T35:U35"/>
    <mergeCell ref="R36:S36"/>
    <mergeCell ref="T36:U36"/>
    <mergeCell ref="X36:AA37"/>
    <mergeCell ref="R37:S37"/>
    <mergeCell ref="T37:U37"/>
    <mergeCell ref="T38:U38"/>
    <mergeCell ref="X38:AA38"/>
    <mergeCell ref="R38:S38"/>
    <mergeCell ref="R39:S39"/>
    <mergeCell ref="T39:U39"/>
    <mergeCell ref="R40:S40"/>
    <mergeCell ref="T40:U40"/>
    <mergeCell ref="R41:S41"/>
    <mergeCell ref="T41:U41"/>
    <mergeCell ref="R42:S42"/>
    <mergeCell ref="T42:U42"/>
    <mergeCell ref="R43:S43"/>
    <mergeCell ref="T43:U43"/>
    <mergeCell ref="R44:S44"/>
    <mergeCell ref="T44:U44"/>
    <mergeCell ref="R45:S45"/>
    <mergeCell ref="X68:AA68"/>
    <mergeCell ref="X69:AA69"/>
    <mergeCell ref="X70:AA70"/>
    <mergeCell ref="X71:AA71"/>
    <mergeCell ref="X72:AA72"/>
    <mergeCell ref="X73:AA73"/>
    <mergeCell ref="X74:AA74"/>
    <mergeCell ref="D32:F32"/>
    <mergeCell ref="J32:K32"/>
    <mergeCell ref="D33:F33"/>
    <mergeCell ref="J33:K33"/>
    <mergeCell ref="D34:F34"/>
    <mergeCell ref="J34:K34"/>
    <mergeCell ref="J35:K35"/>
    <mergeCell ref="D35:F35"/>
    <mergeCell ref="D36:F36"/>
    <mergeCell ref="D37:F37"/>
    <mergeCell ref="D38:F38"/>
    <mergeCell ref="D39:E40"/>
    <mergeCell ref="G39:H39"/>
    <mergeCell ref="G40:H40"/>
    <mergeCell ref="M69:N69"/>
    <mergeCell ref="O69:P69"/>
    <mergeCell ref="K69:L69"/>
    <mergeCell ref="K70:L70"/>
    <mergeCell ref="M70:N70"/>
    <mergeCell ref="O70:P70"/>
    <mergeCell ref="K71:L71"/>
    <mergeCell ref="M71:N71"/>
    <mergeCell ref="O71:P71"/>
    <mergeCell ref="M74:N74"/>
    <mergeCell ref="O74:P74"/>
    <mergeCell ref="K72:L72"/>
    <mergeCell ref="M72:N72"/>
    <mergeCell ref="O72:P72"/>
    <mergeCell ref="K73:L73"/>
    <mergeCell ref="M73:N73"/>
    <mergeCell ref="O73:P73"/>
    <mergeCell ref="K74:L74"/>
    <mergeCell ref="M77:N77"/>
    <mergeCell ref="O77:P77"/>
    <mergeCell ref="K75:L75"/>
    <mergeCell ref="M75:N75"/>
    <mergeCell ref="O75:P75"/>
    <mergeCell ref="K76:L76"/>
    <mergeCell ref="M76:N76"/>
    <mergeCell ref="O76:P76"/>
    <mergeCell ref="K77:L77"/>
    <mergeCell ref="K78:L78"/>
    <mergeCell ref="M78:N78"/>
    <mergeCell ref="O78:P78"/>
    <mergeCell ref="D78:I78"/>
    <mergeCell ref="D79:I79"/>
    <mergeCell ref="K79:L79"/>
    <mergeCell ref="M79:N79"/>
    <mergeCell ref="O79:P79"/>
    <mergeCell ref="D80:I80"/>
    <mergeCell ref="K80:L80"/>
    <mergeCell ref="K82:L82"/>
    <mergeCell ref="M82:N82"/>
    <mergeCell ref="M80:N80"/>
    <mergeCell ref="O80:P80"/>
    <mergeCell ref="D81:I81"/>
    <mergeCell ref="K81:L81"/>
    <mergeCell ref="M81:N81"/>
    <mergeCell ref="O81:P81"/>
    <mergeCell ref="O82:P82"/>
    <mergeCell ref="J27:K27"/>
    <mergeCell ref="J28:K28"/>
    <mergeCell ref="J29:K29"/>
    <mergeCell ref="J31:K31"/>
    <mergeCell ref="D23:G23"/>
    <mergeCell ref="J23:K23"/>
    <mergeCell ref="D26:H27"/>
    <mergeCell ref="J26:K26"/>
    <mergeCell ref="G28:G29"/>
    <mergeCell ref="H28:H29"/>
    <mergeCell ref="D31:F31"/>
    <mergeCell ref="J43:K43"/>
    <mergeCell ref="J44:K44"/>
    <mergeCell ref="J45:K45"/>
    <mergeCell ref="J47:P47"/>
    <mergeCell ref="J36:K36"/>
    <mergeCell ref="J37:K37"/>
    <mergeCell ref="J38:K38"/>
    <mergeCell ref="J39:K39"/>
    <mergeCell ref="J40:K40"/>
    <mergeCell ref="J41:K41"/>
    <mergeCell ref="J42:K42"/>
    <mergeCell ref="D71:I71"/>
    <mergeCell ref="D72:I72"/>
    <mergeCell ref="D73:I73"/>
    <mergeCell ref="D74:I74"/>
    <mergeCell ref="D75:I75"/>
    <mergeCell ref="D76:I76"/>
    <mergeCell ref="D77:I77"/>
    <mergeCell ref="M84:N84"/>
    <mergeCell ref="O84:P84"/>
    <mergeCell ref="D100:I100"/>
    <mergeCell ref="K100:L100"/>
    <mergeCell ref="M100:N100"/>
    <mergeCell ref="O100:P100"/>
    <mergeCell ref="K101:L101"/>
    <mergeCell ref="M101:N101"/>
    <mergeCell ref="O101:P101"/>
    <mergeCell ref="D101:I101"/>
    <mergeCell ref="D102:I102"/>
    <mergeCell ref="K102:L102"/>
    <mergeCell ref="M102:N102"/>
    <mergeCell ref="O102:P102"/>
    <mergeCell ref="D103:I103"/>
    <mergeCell ref="D104:I104"/>
    <mergeCell ref="K98:L98"/>
    <mergeCell ref="K99:L99"/>
    <mergeCell ref="M99:N99"/>
    <mergeCell ref="O99:P99"/>
    <mergeCell ref="D96:I96"/>
    <mergeCell ref="D97:I97"/>
    <mergeCell ref="K97:L97"/>
    <mergeCell ref="M97:N97"/>
    <mergeCell ref="O97:P97"/>
    <mergeCell ref="D98:I98"/>
    <mergeCell ref="D99:I99"/>
    <mergeCell ref="M103:N103"/>
    <mergeCell ref="O103:P103"/>
    <mergeCell ref="K103:L103"/>
    <mergeCell ref="K104:L104"/>
    <mergeCell ref="M104:N104"/>
    <mergeCell ref="O104:P104"/>
    <mergeCell ref="M112:N112"/>
    <mergeCell ref="O112:P112"/>
    <mergeCell ref="D114:I114"/>
    <mergeCell ref="K114:L114"/>
    <mergeCell ref="M114:N114"/>
    <mergeCell ref="O114:P114"/>
    <mergeCell ref="K115:L115"/>
    <mergeCell ref="M115:N115"/>
    <mergeCell ref="O115:P115"/>
    <mergeCell ref="D115:I115"/>
    <mergeCell ref="D116:I116"/>
    <mergeCell ref="K116:L116"/>
    <mergeCell ref="M116:N116"/>
    <mergeCell ref="O116:P116"/>
    <mergeCell ref="D117:I117"/>
    <mergeCell ref="D118:I118"/>
    <mergeCell ref="K112:L112"/>
    <mergeCell ref="K113:L113"/>
    <mergeCell ref="M113:N113"/>
    <mergeCell ref="O113:P113"/>
    <mergeCell ref="D110:I110"/>
    <mergeCell ref="D111:I111"/>
    <mergeCell ref="K111:L111"/>
    <mergeCell ref="M111:N111"/>
    <mergeCell ref="O111:P111"/>
    <mergeCell ref="D112:I112"/>
    <mergeCell ref="D113:I113"/>
    <mergeCell ref="M117:N117"/>
    <mergeCell ref="O117:P117"/>
    <mergeCell ref="K117:L117"/>
    <mergeCell ref="K118:L118"/>
    <mergeCell ref="M118:N118"/>
    <mergeCell ref="O118:P118"/>
    <mergeCell ref="M122:N122"/>
    <mergeCell ref="O122:P122"/>
    <mergeCell ref="D86:I86"/>
    <mergeCell ref="K86:L86"/>
    <mergeCell ref="M86:N86"/>
    <mergeCell ref="O86:P86"/>
    <mergeCell ref="K87:L87"/>
    <mergeCell ref="M87:N87"/>
    <mergeCell ref="O87:P87"/>
    <mergeCell ref="D87:I87"/>
    <mergeCell ref="D88:I88"/>
    <mergeCell ref="K88:L88"/>
    <mergeCell ref="M88:N88"/>
    <mergeCell ref="O88:P88"/>
    <mergeCell ref="D89:I89"/>
    <mergeCell ref="D90:I90"/>
    <mergeCell ref="D91:I91"/>
    <mergeCell ref="K91:L91"/>
    <mergeCell ref="M91:N91"/>
    <mergeCell ref="O91:P91"/>
    <mergeCell ref="K92:L92"/>
    <mergeCell ref="M92:N92"/>
    <mergeCell ref="O92:P92"/>
    <mergeCell ref="D92:I92"/>
    <mergeCell ref="D93:I93"/>
    <mergeCell ref="K93:L93"/>
    <mergeCell ref="M93:N93"/>
    <mergeCell ref="O93:P93"/>
    <mergeCell ref="D94:I94"/>
    <mergeCell ref="K94:L94"/>
    <mergeCell ref="K96:L96"/>
    <mergeCell ref="M96:N96"/>
    <mergeCell ref="M94:N94"/>
    <mergeCell ref="O94:P94"/>
    <mergeCell ref="D95:I95"/>
    <mergeCell ref="K95:L95"/>
    <mergeCell ref="M95:N95"/>
    <mergeCell ref="O95:P95"/>
    <mergeCell ref="O96:P96"/>
    <mergeCell ref="K84:L84"/>
    <mergeCell ref="K85:L85"/>
    <mergeCell ref="M85:N85"/>
    <mergeCell ref="O85:P85"/>
    <mergeCell ref="D82:I82"/>
    <mergeCell ref="D83:I83"/>
    <mergeCell ref="K83:L83"/>
    <mergeCell ref="M83:N83"/>
    <mergeCell ref="O83:P83"/>
    <mergeCell ref="D84:I84"/>
    <mergeCell ref="D85:I85"/>
    <mergeCell ref="M89:N89"/>
    <mergeCell ref="O89:P89"/>
    <mergeCell ref="K89:L89"/>
    <mergeCell ref="K90:L90"/>
    <mergeCell ref="M90:N90"/>
    <mergeCell ref="O90:P90"/>
    <mergeCell ref="M98:N98"/>
    <mergeCell ref="O98:P98"/>
    <mergeCell ref="D105:I105"/>
    <mergeCell ref="K105:L105"/>
    <mergeCell ref="M105:N105"/>
    <mergeCell ref="O105:P105"/>
    <mergeCell ref="K106:L106"/>
    <mergeCell ref="M106:N106"/>
    <mergeCell ref="O106:P106"/>
    <mergeCell ref="D106:I106"/>
    <mergeCell ref="D107:I107"/>
    <mergeCell ref="K107:L107"/>
    <mergeCell ref="M107:N107"/>
    <mergeCell ref="O107:P107"/>
    <mergeCell ref="D108:I108"/>
    <mergeCell ref="K108:L108"/>
    <mergeCell ref="K110:L110"/>
    <mergeCell ref="M110:N110"/>
    <mergeCell ref="M108:N108"/>
    <mergeCell ref="O108:P108"/>
    <mergeCell ref="D109:I109"/>
    <mergeCell ref="K109:L109"/>
    <mergeCell ref="M109:N109"/>
    <mergeCell ref="O109:P109"/>
    <mergeCell ref="O110:P110"/>
    <mergeCell ref="K130:L130"/>
    <mergeCell ref="M130:N130"/>
    <mergeCell ref="M128:N128"/>
    <mergeCell ref="O128:P128"/>
    <mergeCell ref="D129:I129"/>
    <mergeCell ref="K129:L129"/>
    <mergeCell ref="M129:N129"/>
    <mergeCell ref="O129:P129"/>
    <mergeCell ref="O130:P130"/>
    <mergeCell ref="D178:I178"/>
    <mergeCell ref="K178:L178"/>
    <mergeCell ref="M178:N178"/>
    <mergeCell ref="O178:P178"/>
    <mergeCell ref="K179:L179"/>
    <mergeCell ref="M179:N179"/>
    <mergeCell ref="O179:P179"/>
    <mergeCell ref="D179:I179"/>
    <mergeCell ref="D180:I180"/>
    <mergeCell ref="K180:L180"/>
    <mergeCell ref="M180:N180"/>
    <mergeCell ref="O180:P180"/>
    <mergeCell ref="D181:I181"/>
    <mergeCell ref="D182:I182"/>
    <mergeCell ref="K176:L176"/>
    <mergeCell ref="K177:L177"/>
    <mergeCell ref="M177:N177"/>
    <mergeCell ref="O177:P177"/>
    <mergeCell ref="D174:I174"/>
    <mergeCell ref="D175:I175"/>
    <mergeCell ref="K175:L175"/>
    <mergeCell ref="M175:N175"/>
    <mergeCell ref="O175:P175"/>
    <mergeCell ref="D176:I176"/>
    <mergeCell ref="D177:I177"/>
    <mergeCell ref="M181:N181"/>
    <mergeCell ref="O181:P181"/>
    <mergeCell ref="K181:L181"/>
    <mergeCell ref="K182:L182"/>
    <mergeCell ref="M182:N182"/>
    <mergeCell ref="O182:P182"/>
    <mergeCell ref="M186:N186"/>
    <mergeCell ref="O186:P186"/>
  </mergeCells>
  <conditionalFormatting sqref="D17:G23">
    <cfRule type="expression" dxfId="0" priority="1">
      <formula>H17=TRUE</formula>
    </cfRule>
  </conditionalFormatting>
  <dataValidations>
    <dataValidation type="list" allowBlank="1" showErrorMessage="1" sqref="G46:G53">
      <formula1>"Ahorro,Inversión"</formula1>
    </dataValidation>
    <dataValidation type="custom" allowBlank="1" showDropDown="1" sqref="O17:O44 J61:J231">
      <formula1>OR(NOT(ISERROR(DATEVALUE(J17))), AND(ISNUMBER(J17), LEFT(CELL("format", J17))="D"))</formula1>
    </dataValidation>
    <dataValidation type="list" allowBlank="1" showErrorMessage="1" sqref="K61:K231">
      <formula1>INICIO!$K$13:$N$40</formula1>
    </dataValidation>
    <dataValidation type="list" allowBlank="1" showErrorMessage="1" sqref="N17:N44 M61:M231">
      <formula1>INICIO!$G$27:$I$33</formula1>
    </dataValidation>
  </dataValidations>
  <printOptions horizontalCentered="1"/>
  <pageMargins bottom="0.75" footer="0.0" header="0.0" left="0.25" right="0.25" top="0.75"/>
  <pageSetup paperSize="9" cellComments="atEnd" orientation="landscape" pageOrder="overThenDown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